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filterPrivacy="1"/>
  <xr:revisionPtr revIDLastSave="41" documentId="8_{424A953B-3940-4203-BDB7-E1BF2A68E936}" xr6:coauthVersionLast="47" xr6:coauthVersionMax="47" xr10:uidLastSave="{EC0938B9-EF2F-4E92-8504-69BEC6DF8F14}"/>
  <bookViews>
    <workbookView showSheetTabs="0" xWindow="-120" yWindow="-120" windowWidth="20730" windowHeight="1116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calcPr calcId="191029"/>
</workbook>
</file>

<file path=xl/calcChain.xml><?xml version="1.0" encoding="utf-8"?>
<calcChain xmlns="http://schemas.openxmlformats.org/spreadsheetml/2006/main">
  <c r="B56" i="32" l="1"/>
  <c r="A49" i="31"/>
  <c r="F38" i="31"/>
  <c r="B14" i="32" l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F42" i="31"/>
  <c r="F43" i="31"/>
  <c r="F11" i="31"/>
  <c r="F7" i="31" l="1"/>
  <c r="F50" i="31" l="1"/>
  <c r="F6" i="31"/>
  <c r="F32" i="31"/>
  <c r="F24" i="31"/>
  <c r="F48" i="31"/>
  <c r="F15" i="31"/>
  <c r="F45" i="31"/>
  <c r="F8" i="31"/>
  <c r="F30" i="31"/>
  <c r="F41" i="31"/>
  <c r="F27" i="31"/>
  <c r="F49" i="31"/>
  <c r="F28" i="31"/>
  <c r="F10" i="31"/>
  <c r="F26" i="31"/>
  <c r="F18" i="31"/>
  <c r="F34" i="31"/>
  <c r="F20" i="31"/>
  <c r="F21" i="31"/>
  <c r="F33" i="31"/>
  <c r="F46" i="31"/>
  <c r="F40" i="31"/>
  <c r="F13" i="31"/>
  <c r="F29" i="31"/>
  <c r="F12" i="31"/>
  <c r="F36" i="31"/>
  <c r="F17" i="31"/>
  <c r="F44" i="31"/>
  <c r="F31" i="31"/>
  <c r="F39" i="31"/>
  <c r="F23" i="31"/>
  <c r="F35" i="31"/>
  <c r="F25" i="31"/>
  <c r="F9" i="31"/>
  <c r="F37" i="31"/>
  <c r="F47" i="31"/>
  <c r="F19" i="31"/>
  <c r="F14" i="31"/>
  <c r="F22" i="31"/>
  <c r="F16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  <c r="A7" i="31" l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B27" i="32" l="1"/>
  <c r="B28" i="32"/>
  <c r="B29" i="32"/>
  <c r="B30" i="32"/>
  <c r="B31" i="32"/>
  <c r="B32" i="32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</calcChain>
</file>

<file path=xl/sharedStrings.xml><?xml version="1.0" encoding="utf-8"?>
<sst xmlns="http://schemas.openxmlformats.org/spreadsheetml/2006/main" count="2427" uniqueCount="275">
  <si>
    <t/>
  </si>
  <si>
    <t>SEGMENTO 1</t>
  </si>
  <si>
    <t>SEGMENTO 2</t>
  </si>
  <si>
    <t>CALCETA</t>
  </si>
  <si>
    <t>RIOBAMBA</t>
  </si>
  <si>
    <t>ATUNTAQUI</t>
  </si>
  <si>
    <t>CHONE</t>
  </si>
  <si>
    <t>CACPECO</t>
  </si>
  <si>
    <t>COOPROGRESO</t>
  </si>
  <si>
    <t>OSCUS</t>
  </si>
  <si>
    <t>COMERCIO</t>
  </si>
  <si>
    <t>COTOCOLLAO</t>
  </si>
  <si>
    <t>COOPAD</t>
  </si>
  <si>
    <t>GUARANDA</t>
  </si>
  <si>
    <t>SEGMENTO 3</t>
  </si>
  <si>
    <t>G.ICORED</t>
  </si>
  <si>
    <t>#</t>
  </si>
  <si>
    <t>SEG.</t>
  </si>
  <si>
    <t>ENTIDAD</t>
  </si>
  <si>
    <t>ABSOLUTA</t>
  </si>
  <si>
    <t>RELATIVA</t>
  </si>
  <si>
    <t>COMPOSICIÓN</t>
  </si>
  <si>
    <t>Morosidad</t>
  </si>
  <si>
    <t>&lt; 40.00%</t>
  </si>
  <si>
    <t>&lt; 9.00%</t>
  </si>
  <si>
    <t>&lt; 75.00%</t>
  </si>
  <si>
    <t>&lt; 5.00%</t>
  </si>
  <si>
    <t>&lt; 80.00%</t>
  </si>
  <si>
    <t>&lt; 0.25%</t>
  </si>
  <si>
    <t>&lt; 1.00%</t>
  </si>
  <si>
    <t>&lt; 15.00%</t>
  </si>
  <si>
    <t>&lt; 12.00%</t>
  </si>
  <si>
    <t>40.00% - 60.00%</t>
  </si>
  <si>
    <t>9.00% - 9.00%</t>
  </si>
  <si>
    <t>75.00% - 90.00%</t>
  </si>
  <si>
    <t>5.00% - 7.50%</t>
  </si>
  <si>
    <t>75.00% - 105.00%</t>
  </si>
  <si>
    <t>80.00% - 95.00%</t>
  </si>
  <si>
    <t>0.25% - 1.00%</t>
  </si>
  <si>
    <t>1.00% - 8.00%</t>
  </si>
  <si>
    <t>15.00% - 19.00%</t>
  </si>
  <si>
    <t>12.00% - 14.00%</t>
  </si>
  <si>
    <t>&gt; 60.00%</t>
  </si>
  <si>
    <t>&gt; 9.00%</t>
  </si>
  <si>
    <t>&gt; 90.00%</t>
  </si>
  <si>
    <t>&gt; 7.50%</t>
  </si>
  <si>
    <t>&gt; 105.00%</t>
  </si>
  <si>
    <t>&gt; 95.00%</t>
  </si>
  <si>
    <t>&gt; 1.00%</t>
  </si>
  <si>
    <t>&gt; 8.00%</t>
  </si>
  <si>
    <t>&gt; 19.00%</t>
  </si>
  <si>
    <t>&gt; 14.00%</t>
  </si>
  <si>
    <t>Cobertura Patrimonial de Activos Improductivos</t>
  </si>
  <si>
    <t>Solvencia</t>
  </si>
  <si>
    <t>Sostenibilidad Operativa</t>
  </si>
  <si>
    <t>Morosidad Ampliada de la Cartera</t>
  </si>
  <si>
    <t>Cobertura de Cartera Improductiva</t>
  </si>
  <si>
    <t>Grado de Absorcion del Margen Financiero Neto</t>
  </si>
  <si>
    <t>Rendimiento sobre los Activos</t>
  </si>
  <si>
    <t>Rendimiento sobre el Patrimonio</t>
  </si>
  <si>
    <t>Liquidez de Primera Linea</t>
  </si>
  <si>
    <t>Liquidez de Segunda Linea</t>
  </si>
  <si>
    <t>Ranking de DEPOSITOS A PLAZO (Millones)</t>
  </si>
  <si>
    <t>Tablas de Ranking de PASIVO (Millones)</t>
  </si>
  <si>
    <t>Tablas de Ranking de Rentabilidad sobre el activo</t>
  </si>
  <si>
    <t>Ranking Rentabilidad sobre el activo</t>
  </si>
  <si>
    <t>Tablas de Ranking de Morosidad Ampliada de la Cartera</t>
  </si>
  <si>
    <t>Ranking Morosidad Ampliada de la Cartera</t>
  </si>
  <si>
    <t>Tablas de Ranking de Solvencia (SFPS)</t>
  </si>
  <si>
    <t>Ranking Solvencia (SFPS)</t>
  </si>
  <si>
    <t>Tablas de Ranking de Grado de Absorción del Margen Financiero Neto</t>
  </si>
  <si>
    <t>Ranking Grado de Absorción del Margen Financiero Neto</t>
  </si>
  <si>
    <t>Tablas de Ranking de Cobertura de Cartera Improductiva</t>
  </si>
  <si>
    <t>Ranking Cobertura de Cartera Improductiva</t>
  </si>
  <si>
    <t>Tablas de Ranking de Índice Liquidez de segunda línea</t>
  </si>
  <si>
    <t>Ranking Índice Liquidez de segunda línea</t>
  </si>
  <si>
    <t>Tablas de Ranking de Índice de Liquidez de primera línea</t>
  </si>
  <si>
    <t>Ranking Índice de Liquidez de primera línea</t>
  </si>
  <si>
    <t>Tablas de Ranking de Rentabilidad sobre el patrimonio</t>
  </si>
  <si>
    <t>Ranking Rentabilidad sobre el patrimonio</t>
  </si>
  <si>
    <t>Ranking de ACTIVOS (Millones de USD)</t>
  </si>
  <si>
    <t>Tablas de Ranking de FONDOS DISPONIBLES</t>
  </si>
  <si>
    <t>(Cifras en millones de dólares)</t>
  </si>
  <si>
    <t>Ranking de FONDOS DISPONIBLES (Millones de USD)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</si>
  <si>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</si>
  <si>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</si>
  <si>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</si>
  <si>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</si>
  <si>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Ranking de PASIVO (Millones de USD)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</si>
  <si>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</si>
  <si>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</si>
  <si>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</si>
  <si>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</si>
  <si>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Tablas de Ranking de DEPOSITOS A PLAZO</t>
  </si>
  <si>
    <t>Ranking de PATRIMONIO (Millones de USD)</t>
  </si>
  <si>
    <t>Tablas de Ranking de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</si>
  <si>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</si>
  <si>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</si>
  <si>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</si>
  <si>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</si>
  <si>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CPN</t>
  </si>
  <si>
    <t>29 DE OCTUBRE</t>
  </si>
  <si>
    <t>SAN FRANCISCO</t>
  </si>
  <si>
    <t>MUSHUC RUNA</t>
  </si>
  <si>
    <t>F. DAQUILEMA</t>
  </si>
  <si>
    <t>23 DE JULIO</t>
  </si>
  <si>
    <t>MEGO</t>
  </si>
  <si>
    <t>EL SAGRARIO</t>
  </si>
  <si>
    <t>CACPE PASTAZA</t>
  </si>
  <si>
    <t>CCCA</t>
  </si>
  <si>
    <t>ONCE DE JUNIO</t>
  </si>
  <si>
    <t>15 DE ABRIL</t>
  </si>
  <si>
    <t>9 DE OCTUBRE</t>
  </si>
  <si>
    <t>CACPE LOJA</t>
  </si>
  <si>
    <t>LUCHA CAMPESINA</t>
  </si>
  <si>
    <t>PEDRO MONCAYO</t>
  </si>
  <si>
    <t>LA DOLOROSA</t>
  </si>
  <si>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</si>
  <si>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</si>
  <si>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</si>
  <si>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</si>
  <si>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</si>
  <si>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</si>
  <si>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</si>
  <si>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</si>
  <si>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</si>
  <si>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</si>
  <si>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</si>
  <si>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</si>
  <si>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</si>
  <si>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</si>
  <si>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Grado de Absorción</t>
  </si>
  <si>
    <t>ROA</t>
  </si>
  <si>
    <t>ROE</t>
  </si>
  <si>
    <t>Liquidez 1ra línea</t>
  </si>
  <si>
    <t>Liquidez 2da línea</t>
  </si>
  <si>
    <t>Tablas de Ranking de ACTIVOS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</si>
  <si>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</si>
  <si>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</si>
  <si>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</si>
  <si>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</si>
  <si>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</si>
  <si>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</si>
  <si>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</si>
  <si>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</si>
  <si>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</si>
  <si>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</si>
  <si>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</si>
  <si>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</si>
  <si>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</si>
  <si>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</si>
  <si>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</si>
  <si>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</si>
  <si>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</si>
  <si>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</si>
  <si>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</si>
  <si>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</si>
  <si>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</si>
  <si>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</si>
  <si>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</si>
  <si>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>COMPOSICIÓN ACTIVO</t>
  </si>
  <si>
    <t>Participación</t>
  </si>
  <si>
    <t>Cartera de Créditos</t>
  </si>
  <si>
    <t>Cuentas por Cobrar</t>
  </si>
  <si>
    <t>Otras cuentas del Activo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</si>
  <si>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</si>
  <si>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</si>
  <si>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</si>
  <si>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</si>
  <si>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</si>
  <si>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</si>
  <si>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</si>
  <si>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</si>
  <si>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</si>
  <si>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</si>
  <si>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</si>
  <si>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</si>
  <si>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</si>
  <si>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</si>
  <si>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</si>
  <si>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</si>
  <si>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</si>
  <si>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</si>
  <si>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</si>
  <si>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</si>
  <si>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</si>
  <si>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</si>
  <si>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</si>
  <si>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</si>
  <si>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</si>
  <si>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</si>
  <si>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Composición Pasivos</t>
  </si>
  <si>
    <t>Composición de PASIVO (Millones de USD)</t>
  </si>
  <si>
    <t>OBLIGACIONES CON EL PÚBLICO</t>
  </si>
  <si>
    <t>OBLIGACIONES INMEDIATAS</t>
  </si>
  <si>
    <t>CUENTAS POR PAGAR</t>
  </si>
  <si>
    <t>OBLIGACIONES FINANCIERAS</t>
  </si>
  <si>
    <t>VALORES EN CIRCULACIÓN</t>
  </si>
  <si>
    <t>OTROS PASIVOS</t>
  </si>
  <si>
    <t>PASIVOS</t>
  </si>
  <si>
    <t>COMPOSICIÓN PASIVO</t>
  </si>
  <si>
    <t>Cuentas por Pagar</t>
  </si>
  <si>
    <t>Obligaciones Financieras</t>
  </si>
  <si>
    <t>Otras cuentas del Pasivo</t>
  </si>
  <si>
    <t>Composición Patrimonio</t>
  </si>
  <si>
    <t>Composición de PATRIMONIO (Millones de USD)</t>
  </si>
  <si>
    <t>CAPITAL SOCIAL</t>
  </si>
  <si>
    <t>PRIMA O DESCUENTO EN COLOCACIÓN DE ACCIONES Y CERTIFICADOS</t>
  </si>
  <si>
    <t>RESERVAS</t>
  </si>
  <si>
    <t>OTROS APORTES PATRIMONIALES</t>
  </si>
  <si>
    <t>SUPERÁVIT POR VALUACIONES</t>
  </si>
  <si>
    <t>RESULTADOS</t>
  </si>
  <si>
    <t>PATRIMONIO</t>
  </si>
  <si>
    <t>Superávit por valuaciones</t>
  </si>
  <si>
    <t>Otras cuentas del Patrimonio</t>
  </si>
  <si>
    <t>Composición de Ingresos (Porcentajes)</t>
  </si>
  <si>
    <t>Composición de INGRESOS</t>
  </si>
  <si>
    <t>INTERESES Y DESCUENTOS GANADOS</t>
  </si>
  <si>
    <t>COMISIONES GANADAS</t>
  </si>
  <si>
    <t>UTILIDADES FINANCIERAS</t>
  </si>
  <si>
    <t>INGRESOS POR SERVICIOS</t>
  </si>
  <si>
    <t>OTROS INGRESOS OPERACIONALES</t>
  </si>
  <si>
    <t>OTROS INGRESOS</t>
  </si>
  <si>
    <t>Pérdidas y ganancias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</si>
  <si>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</si>
  <si>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</si>
  <si>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</si>
  <si>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</si>
  <si>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</si>
  <si>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</si>
  <si>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</si>
  <si>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INTERESES CAUSADOS</t>
  </si>
  <si>
    <t>COMISIONES CAUSADAS</t>
  </si>
  <si>
    <t>PÉRDIDAS FINANCIERAS</t>
  </si>
  <si>
    <t>PROVISIONES</t>
  </si>
  <si>
    <t>GASTOS DE OPERACIÓN</t>
  </si>
  <si>
    <t>OTRAS PÉRDIDAS OPERACIONALES</t>
  </si>
  <si>
    <t>OTROS GASTOS Y PÉRDIDAS</t>
  </si>
  <si>
    <t>IMPUESTOS Y PARTICIPACION A EMPLEADOS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</si>
  <si>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</si>
  <si>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</si>
  <si>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</si>
  <si>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</si>
  <si>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</si>
  <si>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</si>
  <si>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</si>
  <si>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G. ICORED</t>
  </si>
  <si>
    <t>A. DEL VALLE</t>
  </si>
  <si>
    <t>ANDALUCÍA</t>
  </si>
  <si>
    <t>CACPE BIBLIÁN</t>
  </si>
  <si>
    <t>TULCÁN</t>
  </si>
  <si>
    <t>SAN JOSÉ</t>
  </si>
  <si>
    <t>STA. ROSA</t>
  </si>
  <si>
    <t>SAN FCO. ASÍS</t>
  </si>
  <si>
    <t>STA. ANA</t>
  </si>
  <si>
    <t>LA BENÉFICA</t>
  </si>
  <si>
    <t>UNIÓN EL EJIDO</t>
  </si>
  <si>
    <t>PABLO MUÑOZ V.</t>
  </si>
  <si>
    <t>PADRE J. LORENTE</t>
  </si>
  <si>
    <t>OBLIGACIONES CONVERTIBLES EN ACCIONES Y APORTES PARA FUTURA CAPITALIZACIÓN</t>
  </si>
  <si>
    <t>* En el caso de las Cooperativas que registran un indicador del 250%, se están aplicando cotas para evitar que exista mucha dispersión entre los otros datos ya que los valores son en ciertos casos incluso mucho más altos</t>
  </si>
  <si>
    <t>mar-23</t>
  </si>
  <si>
    <t>EDUCADORES</t>
  </si>
  <si>
    <t>COACMES</t>
  </si>
  <si>
    <t>KULLKI WASI</t>
  </si>
  <si>
    <t>abr-23</t>
  </si>
  <si>
    <t>may-23</t>
  </si>
  <si>
    <t>Monitoreo Financiero mensual - Grupo ICORED 
(Corte a junio 2023)</t>
  </si>
  <si>
    <t>* Los datos de la Coop. Cámara de Comercio de Ambato y Coop. Padre Julián Lorente son proyectados en base a la última información reportada por la SEPS de mayo 2023</t>
  </si>
  <si>
    <t>El presente informe se realizó en base a la información de la herramienta "Visor Estratégico" que recoge los balances de las 44 cooperativas socias de ICORED; agrupadas de la siguiente forma:</t>
  </si>
  <si>
    <t>* En junio 2023, la Cooperativa "Mujeres Unidas - CACMU" pasa a formar parte del grupo Icored, por lo que de aquí en adelante se las tomará en cuenta dentro de todos los informes elaborados por la red</t>
  </si>
  <si>
    <t>jun-23</t>
  </si>
  <si>
    <t>CACMU</t>
  </si>
  <si>
    <t>VARIACIÓN may-23 a jun-23</t>
  </si>
  <si>
    <t>AL 30 JUNIO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</si>
</sst>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sz val="12"/>
      <name val="Arial"/>
      <family val="2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rgb="FFFFFFFF"/>
      <name val="Roboto"/>
    </font>
    <font>
      <b/>
      <sz val="10"/>
      <color theme="0"/>
      <name val="Arial"/>
      <family val="2"/>
    </font>
    <font>
      <sz val="8"/>
      <color rgb="FF000000"/>
      <name val="Arial"/>
      <family val="2"/>
    </font>
    <font>
      <b/>
      <sz val="9"/>
      <color theme="1"/>
      <name val="Constantia"/>
      <family val="1"/>
    </font>
    <font>
      <sz val="9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theme="0"/>
      <name val="Arial"/>
      <family val="2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</fonts>
  <fills count="11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D82B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26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0" xfId="0" applyFont="1"/>
    <xf numFmtId="0" fontId="6" fillId="0" borderId="0" xfId="0" applyFont="1" applyAlignment="1">
      <alignment horizontal="left"/>
    </xf>
    <xf numFmtId="9" fontId="5" fillId="0" borderId="1" xfId="0" applyNumberFormat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 vertical="center" wrapText="1"/>
    </xf>
    <xf numFmtId="0" fontId="6" fillId="0" borderId="0" xfId="0" applyFont="1"/>
    <xf numFmtId="10" fontId="1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16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7" fillId="6" borderId="0" xfId="0" applyFont="1" applyFill="1" applyAlignment="1">
      <alignment horizontal="justify" wrapText="1"/>
    </xf>
    <xf numFmtId="0" fontId="18" fillId="6" borderId="6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8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20" fillId="6" borderId="0" xfId="1" applyFont="1" applyFill="1" applyAlignment="1">
      <alignment horizontal="center"/>
    </xf>
    <xf numFmtId="0" fontId="20" fillId="6" borderId="0" xfId="1" applyFont="1" applyFill="1"/>
    <xf numFmtId="0" fontId="21" fillId="6" borderId="0" xfId="0" applyFont="1" applyFill="1"/>
    <xf numFmtId="0" fontId="22" fillId="6" borderId="0" xfId="1" applyFont="1" applyFill="1"/>
    <xf numFmtId="0" fontId="23" fillId="6" borderId="0" xfId="0" applyFont="1" applyFill="1"/>
    <xf numFmtId="0" fontId="24" fillId="6" borderId="0" xfId="1" applyFont="1" applyFill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0" fillId="0" borderId="12" xfId="0" applyBorder="1"/>
    <xf numFmtId="9" fontId="0" fillId="0" borderId="1" xfId="0" applyNumberFormat="1" applyBorder="1"/>
    <xf numFmtId="0" fontId="0" fillId="0" borderId="1" xfId="0" applyBorder="1"/>
    <xf numFmtId="9" fontId="0" fillId="0" borderId="4" xfId="0" applyNumberFormat="1" applyBorder="1"/>
    <xf numFmtId="9" fontId="0" fillId="0" borderId="13" xfId="0" applyNumberFormat="1" applyBorder="1"/>
    <xf numFmtId="0" fontId="0" fillId="0" borderId="3" xfId="0" applyBorder="1"/>
    <xf numFmtId="9" fontId="0" fillId="0" borderId="5" xfId="0" applyNumberFormat="1" applyBorder="1"/>
    <xf numFmtId="0" fontId="0" fillId="0" borderId="14" xfId="0" applyBorder="1"/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2" fontId="4" fillId="0" borderId="0" xfId="0" applyNumberFormat="1" applyFont="1" applyAlignment="1">
      <alignment horizontal="center" vertical="center" wrapText="1"/>
    </xf>
    <xf numFmtId="0" fontId="0" fillId="0" borderId="16" xfId="0" applyBorder="1"/>
    <xf numFmtId="0" fontId="7" fillId="0" borderId="0" xfId="0" applyFont="1"/>
    <xf numFmtId="0" fontId="25" fillId="10" borderId="17" xfId="0" applyFont="1" applyFill="1" applyBorder="1" applyAlignment="1">
      <alignment horizontal="center" vertical="center" wrapText="1"/>
    </xf>
    <xf numFmtId="17" fontId="25" fillId="10" borderId="1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6" fillId="7" borderId="1" xfId="0" applyFont="1" applyFill="1" applyBorder="1" applyAlignment="1">
      <alignment horizontal="center" vertical="center" wrapText="1"/>
    </xf>
    <xf numFmtId="2" fontId="26" fillId="7" borderId="1" xfId="0" applyNumberFormat="1" applyFont="1" applyFill="1" applyBorder="1" applyAlignment="1">
      <alignment horizontal="center" vertical="center" wrapText="1"/>
    </xf>
    <xf numFmtId="10" fontId="5" fillId="0" borderId="15" xfId="0" applyNumberFormat="1" applyFont="1" applyBorder="1" applyAlignment="1">
      <alignment horizontal="center" vertical="center" wrapText="1"/>
    </xf>
    <xf numFmtId="10" fontId="5" fillId="0" borderId="3" xfId="0" applyNumberFormat="1" applyFont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9" fontId="0" fillId="0" borderId="0" xfId="0" applyNumberFormat="1"/>
    <xf numFmtId="9" fontId="2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0" fontId="27" fillId="3" borderId="1" xfId="0" applyNumberFormat="1" applyFont="1" applyFill="1" applyBorder="1" applyAlignment="1">
      <alignment horizontal="center" vertical="center" wrapText="1"/>
    </xf>
    <xf numFmtId="10" fontId="27" fillId="4" borderId="1" xfId="0" applyNumberFormat="1" applyFont="1" applyFill="1" applyBorder="1" applyAlignment="1">
      <alignment horizontal="center" vertical="center" wrapText="1"/>
    </xf>
    <xf numFmtId="10" fontId="27" fillId="5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10" fontId="27" fillId="3" borderId="3" xfId="0" applyNumberFormat="1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10" fontId="27" fillId="5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10" fontId="27" fillId="4" borderId="3" xfId="0" applyNumberFormat="1" applyFont="1" applyFill="1" applyBorder="1" applyAlignment="1">
      <alignment horizontal="center" vertical="center" wrapText="1"/>
    </xf>
    <xf numFmtId="10" fontId="27" fillId="0" borderId="15" xfId="0" applyNumberFormat="1" applyFont="1" applyBorder="1" applyAlignment="1">
      <alignment horizontal="center" vertical="center" wrapText="1"/>
    </xf>
    <xf numFmtId="10" fontId="27" fillId="4" borderId="15" xfId="0" applyNumberFormat="1" applyFont="1" applyFill="1" applyBorder="1" applyAlignment="1">
      <alignment horizontal="center" vertical="center" wrapText="1"/>
    </xf>
    <xf numFmtId="10" fontId="27" fillId="3" borderId="15" xfId="0" applyNumberFormat="1" applyFont="1" applyFill="1" applyBorder="1" applyAlignment="1">
      <alignment horizontal="center" vertical="center" wrapText="1"/>
    </xf>
    <xf numFmtId="10" fontId="27" fillId="0" borderId="3" xfId="0" applyNumberFormat="1" applyFont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 wrapText="1"/>
    </xf>
    <xf numFmtId="10" fontId="33" fillId="0" borderId="1" xfId="0" applyNumberFormat="1" applyFont="1" applyBorder="1" applyAlignment="1">
      <alignment horizontal="center" vertical="center" wrapText="1"/>
    </xf>
    <xf numFmtId="2" fontId="34" fillId="0" borderId="1" xfId="0" applyNumberFormat="1" applyFont="1" applyBorder="1" applyAlignment="1">
      <alignment horizontal="center" vertical="center" wrapText="1"/>
    </xf>
    <xf numFmtId="10" fontId="34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9" fontId="33" fillId="0" borderId="1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6" borderId="0" xfId="0" applyFont="1" applyFill="1" applyAlignment="1">
      <alignment horizontal="justify" wrapText="1"/>
    </xf>
    <xf numFmtId="0" fontId="1" fillId="0" borderId="0" xfId="0" applyFont="1"/>
    <xf numFmtId="0" fontId="3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31" fillId="2" borderId="2" xfId="0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7" fontId="14" fillId="0" borderId="0" xfId="0" applyNumberFormat="1" applyFont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Activo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2-4E8D-9CA9-D257F4A782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F2-4E8D-9CA9-D257F4A782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F2-4E8D-9CA9-D257F4A782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2-4E8D-9CA9-D257F4A782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F2-4E8D-9CA9-D257F4A78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Activo'!$B$100:$B$104</c:f>
              <c:strCache>
                <c:ptCount val="5"/>
                <c:pt idx="0">
                  <c:v>Fondos Disponibles</c:v>
                </c:pt>
                <c:pt idx="1">
                  <c:v>Inversiones</c:v>
                </c:pt>
                <c:pt idx="2">
                  <c:v>Cartera de Créditos</c:v>
                </c:pt>
                <c:pt idx="3">
                  <c:v>Cuentas por Cobrar</c:v>
                </c:pt>
                <c:pt idx="4">
                  <c:v>Otras cuentas del Activo</c:v>
                </c:pt>
              </c:strCache>
            </c:strRef>
          </c:cat>
          <c:val>
            <c:numRef>
              <c:f>'Composición Activo'!$C$100:$C$104</c:f>
              <c:numCache>
                <c:formatCode>0%</c:formatCode>
                <c:ptCount val="5"/>
                <c:pt idx="0">
                  <c:v>9.8348066212715579E-2</c:v>
                </c:pt>
                <c:pt idx="1">
                  <c:v>0.11660007849447905</c:v>
                </c:pt>
                <c:pt idx="2">
                  <c:v>0.70336952779520301</c:v>
                </c:pt>
                <c:pt idx="3">
                  <c:v>2.4160567150591707E-2</c:v>
                </c:pt>
                <c:pt idx="4">
                  <c:v>5.7390162463529806E-2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F2-4E8D-9CA9-D257F4A782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Pasivo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5-4902-B604-838B2D4400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95-4902-B604-838B2D4400D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95-4902-B604-838B2D4400D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5-4902-B604-838B2D4400D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95-4902-B604-838B2D4400DA}"/>
              </c:ext>
            </c:extLst>
          </c:dPt>
          <c:dLbls>
            <c:dLbl>
              <c:idx val="3"/>
              <c:layout>
                <c:manualLayout>
                  <c:x val="3.8186147949774693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95-4902-B604-838B2D440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Pasivo'!$B$100:$B$103</c:f>
              <c:strCache>
                <c:ptCount val="4"/>
                <c:pt idx="0">
                  <c:v>Obligaciones con el Público</c:v>
                </c:pt>
                <c:pt idx="1">
                  <c:v>Cuentas por Pagar</c:v>
                </c:pt>
                <c:pt idx="2">
                  <c:v>Obligaciones Financieras</c:v>
                </c:pt>
                <c:pt idx="3">
                  <c:v>Otras cuentas del Pasivo</c:v>
                </c:pt>
              </c:strCache>
            </c:strRef>
          </c:cat>
          <c:val>
            <c:numRef>
              <c:f>'Composición Pasivo'!$C$100:$C$103</c:f>
              <c:numCache>
                <c:formatCode>0%</c:formatCode>
                <c:ptCount val="4"/>
                <c:pt idx="0">
                  <c:v>0.9204</c:v>
                </c:pt>
                <c:pt idx="1">
                  <c:v>2.64E-2</c:v>
                </c:pt>
                <c:pt idx="2">
                  <c:v>5.0700000000000002E-2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95-4902-B604-838B2D4400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Patrimonio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B-44ED-AC66-873F9841A525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B-44ED-AC66-873F9841A525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8B-44ED-AC66-873F9841A525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8B-44ED-AC66-873F9841A525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B-44ED-AC66-873F9841A5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Patrimonio'!$B$100:$B$103</c:f>
              <c:strCache>
                <c:ptCount val="4"/>
                <c:pt idx="0">
                  <c:v>Capital Social</c:v>
                </c:pt>
                <c:pt idx="1">
                  <c:v>Reservas</c:v>
                </c:pt>
                <c:pt idx="2">
                  <c:v>Superávit por valuaciones</c:v>
                </c:pt>
                <c:pt idx="3">
                  <c:v>Otras cuentas del Patrimonio</c:v>
                </c:pt>
              </c:strCache>
            </c:strRef>
          </c:cat>
          <c:val>
            <c:numRef>
              <c:f>'Composición Patrimonio'!$C$100:$C$103</c:f>
              <c:numCache>
                <c:formatCode>0%</c:formatCode>
                <c:ptCount val="4"/>
                <c:pt idx="0">
                  <c:v>0.32990000000000003</c:v>
                </c:pt>
                <c:pt idx="1">
                  <c:v>0.61409999999999998</c:v>
                </c:pt>
                <c:pt idx="2">
                  <c:v>5.2499999999999998E-2</c:v>
                </c:pt>
                <c:pt idx="3">
                  <c:v>3.5000000000000001E-3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8B-44ED-AC66-873F9841A5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Ingresos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5-4180-9772-49D41249162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65-4180-9772-49D41249162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65-4180-9772-49D41249162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5-4180-9772-49D41249162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65-4180-9772-49D412491624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5-4180-9772-49D412491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Ingresos!$C$100:$C$103</c:f>
              <c:strCache>
                <c:ptCount val="4"/>
                <c:pt idx="0">
                  <c:v>Intereses y descuentos ganados</c:v>
                </c:pt>
                <c:pt idx="1">
                  <c:v>Otros Ingresos</c:v>
                </c:pt>
                <c:pt idx="2">
                  <c:v>Ingresos por Servicios</c:v>
                </c:pt>
                <c:pt idx="3">
                  <c:v>Otras cuentas de Ingreso</c:v>
                </c:pt>
              </c:strCache>
            </c:strRef>
          </c:cat>
          <c:val>
            <c:numRef>
              <c:f>Ingresos!$D$100:$D$103</c:f>
              <c:numCache>
                <c:formatCode>0%</c:formatCode>
                <c:ptCount val="4"/>
                <c:pt idx="0">
                  <c:v>0.87560000000000004</c:v>
                </c:pt>
                <c:pt idx="1">
                  <c:v>6.9400000000000003E-2</c:v>
                </c:pt>
                <c:pt idx="2">
                  <c:v>1.72E-2</c:v>
                </c:pt>
                <c:pt idx="3">
                  <c:v>3.7900000000000003E-2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65-4180-9772-49D41249162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8-4371-93FE-015E8FC381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98-4371-93FE-015E8FC381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98-4371-93FE-015E8FC381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8-4371-93FE-015E8FC381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98-4371-93FE-015E8FC3815A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8-4371-93FE-015E8FC38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Gastos!$C$100:$C$103</c:f>
              <c:strCache>
                <c:ptCount val="4"/>
                <c:pt idx="0">
                  <c:v>Intereses causados</c:v>
                </c:pt>
                <c:pt idx="1">
                  <c:v>Gastos de Operación</c:v>
                </c:pt>
                <c:pt idx="2">
                  <c:v>Provisiones</c:v>
                </c:pt>
                <c:pt idx="3">
                  <c:v>Otras cuentas de Gasto</c:v>
                </c:pt>
              </c:strCache>
            </c:strRef>
          </c:cat>
          <c:val>
            <c:numRef>
              <c:f>Gastos!$D$100:$D$103</c:f>
              <c:numCache>
                <c:formatCode>0%</c:formatCode>
                <c:ptCount val="4"/>
                <c:pt idx="0">
                  <c:v>0.44519999999999998</c:v>
                </c:pt>
                <c:pt idx="1">
                  <c:v>0.27929999999999999</c:v>
                </c:pt>
                <c:pt idx="2">
                  <c:v>0.21729999999999999</c:v>
                </c:pt>
                <c:pt idx="3">
                  <c:v>5.8299999999999998E-2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98-4371-93FE-015E8FC381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2.8888884605055887E-2"/>
          <c:y val="6.6968680908973219E-2"/>
          <c:w val="0.92598396637098823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37"/>
              <c:layout>
                <c:manualLayout>
                  <c:x val="-3.7834755335248832E-3"/>
                  <c:y val="1.50003186414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A-4FC0-BDE7-9A6B3294A807}"/>
                </c:ext>
              </c:extLst>
            </c:dLbl>
            <c:dLbl>
              <c:idx val="38"/>
              <c:layout>
                <c:manualLayout>
                  <c:x val="-1.580505779396028E-3"/>
                  <c:y val="2.8326121782547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A-4FC0-BDE7-9A6B3294A807}"/>
                </c:ext>
              </c:extLst>
            </c:dLbl>
            <c:dLbl>
              <c:idx val="39"/>
              <c:layout>
                <c:manualLayout>
                  <c:x val="-1.3961207495303322E-3"/>
                  <c:y val="2.8750244474869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A-4FC0-BDE7-9A6B3294A807}"/>
                </c:ext>
              </c:extLst>
            </c:dLbl>
            <c:dLbl>
              <c:idx val="40"/>
              <c:layout>
                <c:manualLayout>
                  <c:x val="4.4173447678371678E-4"/>
                  <c:y val="2.025021041320098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F0-4480-B8DF-C8EEF3E57BE8}"/>
                </c:ext>
              </c:extLst>
            </c:dLbl>
            <c:dLbl>
              <c:idx val="41"/>
              <c:layout>
                <c:manualLayout>
                  <c:x val="1.4146908516657918E-3"/>
                  <c:y val="1.3958784455704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C-496E-924C-5EBC36456DAD}"/>
                </c:ext>
              </c:extLst>
            </c:dLbl>
            <c:dLbl>
              <c:idx val="42"/>
              <c:layout>
                <c:manualLayout>
                  <c:x val="-1.402115821873240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C-496E-924C-5EBC36456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Excedentes!$C$6:$C$49</c:f>
              <c:strCache>
                <c:ptCount val="44"/>
                <c:pt idx="0">
                  <c:v>SAN FRANCISCO</c:v>
                </c:pt>
                <c:pt idx="1">
                  <c:v>CACPECO</c:v>
                </c:pt>
                <c:pt idx="2">
                  <c:v>29 DE OCTUBRE</c:v>
                </c:pt>
                <c:pt idx="3">
                  <c:v>RIOBAMBA</c:v>
                </c:pt>
                <c:pt idx="4">
                  <c:v>MEGO</c:v>
                </c:pt>
                <c:pt idx="5">
                  <c:v>A. DEL VALLE</c:v>
                </c:pt>
                <c:pt idx="6">
                  <c:v>CACPE PASTAZA</c:v>
                </c:pt>
                <c:pt idx="7">
                  <c:v>23 DE JULIO</c:v>
                </c:pt>
                <c:pt idx="8">
                  <c:v>ATUNTAQUI</c:v>
                </c:pt>
                <c:pt idx="9">
                  <c:v>F. DAQUILEMA</c:v>
                </c:pt>
                <c:pt idx="10">
                  <c:v>CHONE</c:v>
                </c:pt>
                <c:pt idx="11">
                  <c:v>OSCUS</c:v>
                </c:pt>
                <c:pt idx="12">
                  <c:v>MUSHUC RUNA</c:v>
                </c:pt>
                <c:pt idx="13">
                  <c:v>ANDALUCÍA</c:v>
                </c:pt>
                <c:pt idx="14">
                  <c:v>TULCÁN</c:v>
                </c:pt>
                <c:pt idx="15">
                  <c:v>EL SAGRARIO</c:v>
                </c:pt>
                <c:pt idx="16">
                  <c:v>CACPE BIBLIÁN</c:v>
                </c:pt>
                <c:pt idx="17">
                  <c:v>CALCETA</c:v>
                </c:pt>
                <c:pt idx="18">
                  <c:v>SAN JOSÉ</c:v>
                </c:pt>
                <c:pt idx="19">
                  <c:v>COMERCIO</c:v>
                </c:pt>
                <c:pt idx="20">
                  <c:v>9 DE OCTUBRE</c:v>
                </c:pt>
                <c:pt idx="21">
                  <c:v>CACPE LOJA</c:v>
                </c:pt>
                <c:pt idx="22">
                  <c:v>STA. ROSA</c:v>
                </c:pt>
                <c:pt idx="23">
                  <c:v>CPN</c:v>
                </c:pt>
                <c:pt idx="24">
                  <c:v>KULLKI WASI</c:v>
                </c:pt>
                <c:pt idx="25">
                  <c:v>PEDRO MONCAYO</c:v>
                </c:pt>
                <c:pt idx="26">
                  <c:v>PABLO MUÑOZ V.</c:v>
                </c:pt>
                <c:pt idx="27">
                  <c:v>GUARANDA</c:v>
                </c:pt>
                <c:pt idx="28">
                  <c:v>STA. ANA</c:v>
                </c:pt>
                <c:pt idx="29">
                  <c:v>SAN FCO. ASÍS</c:v>
                </c:pt>
                <c:pt idx="30">
                  <c:v>PADRE J. LORENTE</c:v>
                </c:pt>
                <c:pt idx="31">
                  <c:v>EDUCADORES</c:v>
                </c:pt>
                <c:pt idx="32">
                  <c:v>UNIÓN EL EJIDO</c:v>
                </c:pt>
                <c:pt idx="33">
                  <c:v>COACMES</c:v>
                </c:pt>
                <c:pt idx="34">
                  <c:v>CCCA</c:v>
                </c:pt>
                <c:pt idx="35">
                  <c:v>15 DE ABRIL</c:v>
                </c:pt>
                <c:pt idx="36">
                  <c:v>COOPAD</c:v>
                </c:pt>
                <c:pt idx="37">
                  <c:v>COTOCOLLAO</c:v>
                </c:pt>
                <c:pt idx="38">
                  <c:v>CACMU</c:v>
                </c:pt>
                <c:pt idx="39">
                  <c:v>LUCHA CAMPESINA</c:v>
                </c:pt>
                <c:pt idx="40">
                  <c:v>LA BENÉFICA</c:v>
                </c:pt>
                <c:pt idx="41">
                  <c:v>LA DOLOROSA</c:v>
                </c:pt>
                <c:pt idx="42">
                  <c:v>COOPROGRESO</c:v>
                </c:pt>
                <c:pt idx="43">
                  <c:v>ONCE DE JUNIO</c:v>
                </c:pt>
              </c:strCache>
            </c:strRef>
          </c:cat>
          <c:val>
            <c:numRef>
              <c:f>Excedentes!$F$6:$F$49</c:f>
              <c:numCache>
                <c:formatCode>0.00</c:formatCode>
                <c:ptCount val="44"/>
                <c:pt idx="0">
                  <c:v>5.43</c:v>
                </c:pt>
                <c:pt idx="1">
                  <c:v>5.2199999999999989</c:v>
                </c:pt>
                <c:pt idx="2">
                  <c:v>4.6300000000000026</c:v>
                </c:pt>
                <c:pt idx="3">
                  <c:v>3.2199999999999989</c:v>
                </c:pt>
                <c:pt idx="4">
                  <c:v>2.6300000000000026</c:v>
                </c:pt>
                <c:pt idx="5">
                  <c:v>2.3799999999999955</c:v>
                </c:pt>
                <c:pt idx="6">
                  <c:v>2.16</c:v>
                </c:pt>
                <c:pt idx="7">
                  <c:v>1.8000000000000007</c:v>
                </c:pt>
                <c:pt idx="8">
                  <c:v>1.629999999999999</c:v>
                </c:pt>
                <c:pt idx="9">
                  <c:v>1.5800000000000054</c:v>
                </c:pt>
                <c:pt idx="10">
                  <c:v>1.4600000000000009</c:v>
                </c:pt>
                <c:pt idx="11">
                  <c:v>1.3900000000000006</c:v>
                </c:pt>
                <c:pt idx="12">
                  <c:v>1.3600000000000065</c:v>
                </c:pt>
                <c:pt idx="13">
                  <c:v>1.3200000000000003</c:v>
                </c:pt>
                <c:pt idx="14">
                  <c:v>1.2699999999999996</c:v>
                </c:pt>
                <c:pt idx="15">
                  <c:v>1.2200000000000024</c:v>
                </c:pt>
                <c:pt idx="16">
                  <c:v>1.1600000000000001</c:v>
                </c:pt>
                <c:pt idx="17">
                  <c:v>0.94999999999999929</c:v>
                </c:pt>
                <c:pt idx="18">
                  <c:v>0.73000000000000043</c:v>
                </c:pt>
                <c:pt idx="19">
                  <c:v>0.70000000000000018</c:v>
                </c:pt>
                <c:pt idx="20">
                  <c:v>0.55999999999999961</c:v>
                </c:pt>
                <c:pt idx="21">
                  <c:v>0.54999999999999982</c:v>
                </c:pt>
                <c:pt idx="22">
                  <c:v>0.34999999999999964</c:v>
                </c:pt>
                <c:pt idx="23">
                  <c:v>0.34999999999999432</c:v>
                </c:pt>
                <c:pt idx="24">
                  <c:v>0.32000000000000028</c:v>
                </c:pt>
                <c:pt idx="25">
                  <c:v>0.25999999999999979</c:v>
                </c:pt>
                <c:pt idx="26">
                  <c:v>0.25</c:v>
                </c:pt>
                <c:pt idx="27">
                  <c:v>0.20999999999999996</c:v>
                </c:pt>
                <c:pt idx="28">
                  <c:v>0.20999999999999996</c:v>
                </c:pt>
                <c:pt idx="29">
                  <c:v>0.1899999999999995</c:v>
                </c:pt>
                <c:pt idx="30">
                  <c:v>0.17999999999999972</c:v>
                </c:pt>
                <c:pt idx="31">
                  <c:v>0.16999999999999993</c:v>
                </c:pt>
                <c:pt idx="32">
                  <c:v>9.9999999999999867E-2</c:v>
                </c:pt>
                <c:pt idx="33">
                  <c:v>7.9999999999999849E-2</c:v>
                </c:pt>
                <c:pt idx="34">
                  <c:v>7.0000000000000284E-2</c:v>
                </c:pt>
                <c:pt idx="35">
                  <c:v>6.0000000000000497E-2</c:v>
                </c:pt>
                <c:pt idx="36">
                  <c:v>4.9999999999999822E-2</c:v>
                </c:pt>
                <c:pt idx="37">
                  <c:v>4.9999999999999822E-2</c:v>
                </c:pt>
                <c:pt idx="38">
                  <c:v>4.0000000000000036E-2</c:v>
                </c:pt>
                <c:pt idx="39">
                  <c:v>4.0000000000000036E-2</c:v>
                </c:pt>
                <c:pt idx="40">
                  <c:v>2.0000000000000018E-2</c:v>
                </c:pt>
                <c:pt idx="41">
                  <c:v>1.9999999999999796E-2</c:v>
                </c:pt>
                <c:pt idx="42">
                  <c:v>0</c:v>
                </c:pt>
                <c:pt idx="43">
                  <c:v>-1.7699999999999996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C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Excedentes!$C$6:$C$49</c15:sqref>
                        </c15:formulaRef>
                      </c:ext>
                    </c:extLst>
                    <c:strCache>
                      <c:ptCount val="44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MEGO</c:v>
                      </c:pt>
                      <c:pt idx="5">
                        <c:v>A. DEL VALLE</c:v>
                      </c:pt>
                      <c:pt idx="6">
                        <c:v>CACPE PASTAZA</c:v>
                      </c:pt>
                      <c:pt idx="7">
                        <c:v>23 DE JULIO</c:v>
                      </c:pt>
                      <c:pt idx="8">
                        <c:v>ATUNTAQUI</c:v>
                      </c:pt>
                      <c:pt idx="9">
                        <c:v>F. DAQUILEMA</c:v>
                      </c:pt>
                      <c:pt idx="10">
                        <c:v>CHONE</c:v>
                      </c:pt>
                      <c:pt idx="11">
                        <c:v>OSCUS</c:v>
                      </c:pt>
                      <c:pt idx="12">
                        <c:v>MUSHUC RUNA</c:v>
                      </c:pt>
                      <c:pt idx="13">
                        <c:v>ANDALUCÍA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CACPE BIBLIÁN</c:v>
                      </c:pt>
                      <c:pt idx="17">
                        <c:v>CALCETA</c:v>
                      </c:pt>
                      <c:pt idx="18">
                        <c:v>SAN JOSÉ</c:v>
                      </c:pt>
                      <c:pt idx="19">
                        <c:v>COMERCIO</c:v>
                      </c:pt>
                      <c:pt idx="20">
                        <c:v>9 DE OCTUBRE</c:v>
                      </c:pt>
                      <c:pt idx="21">
                        <c:v>CACPE LOJA</c:v>
                      </c:pt>
                      <c:pt idx="22">
                        <c:v>STA. ROSA</c:v>
                      </c:pt>
                      <c:pt idx="23">
                        <c:v>CPN</c:v>
                      </c:pt>
                      <c:pt idx="24">
                        <c:v>KULLKI WASI</c:v>
                      </c:pt>
                      <c:pt idx="25">
                        <c:v>PEDRO MONCAYO</c:v>
                      </c:pt>
                      <c:pt idx="26">
                        <c:v>PABLO MUÑOZ V.</c:v>
                      </c:pt>
                      <c:pt idx="27">
                        <c:v>GUARANDA</c:v>
                      </c:pt>
                      <c:pt idx="28">
                        <c:v>STA. ANA</c:v>
                      </c:pt>
                      <c:pt idx="29">
                        <c:v>SAN FCO. ASÍS</c:v>
                      </c:pt>
                      <c:pt idx="30">
                        <c:v>PADRE J. LORENTE</c:v>
                      </c:pt>
                      <c:pt idx="31">
                        <c:v>EDUCADORES</c:v>
                      </c:pt>
                      <c:pt idx="32">
                        <c:v>UNIÓN EL EJIDO</c:v>
                      </c:pt>
                      <c:pt idx="33">
                        <c:v>COACMES</c:v>
                      </c:pt>
                      <c:pt idx="34">
                        <c:v>CCCA</c:v>
                      </c:pt>
                      <c:pt idx="35">
                        <c:v>15 DE ABRIL</c:v>
                      </c:pt>
                      <c:pt idx="36">
                        <c:v>COOPAD</c:v>
                      </c:pt>
                      <c:pt idx="37">
                        <c:v>COTOCOLLAO</c:v>
                      </c:pt>
                      <c:pt idx="38">
                        <c:v>CACMU</c:v>
                      </c:pt>
                      <c:pt idx="39">
                        <c:v>LUCHA CAMPESINA</c:v>
                      </c:pt>
                      <c:pt idx="40">
                        <c:v>LA BENÉFICA</c:v>
                      </c:pt>
                      <c:pt idx="41">
                        <c:v>LA DOLOROSA</c:v>
                      </c:pt>
                      <c:pt idx="42">
                        <c:v>COOPROGRESO</c:v>
                      </c:pt>
                      <c:pt idx="43">
                        <c:v>ONCE DE JUNIO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Excedentes!$D$6:$D$49</c15:sqref>
                        </c15:formulaRef>
                      </c:ext>
                    </c:extLst>
                    <c:numCache>
                      <c:formatCode>0.00</c:formatCode>
                      <c:ptCount val="44"/>
                      <c:pt idx="0">
                        <c:v>40</c:v>
                      </c:pt>
                      <c:pt idx="1">
                        <c:v>32.68</c:v>
                      </c:pt>
                      <c:pt idx="2">
                        <c:v>65.89</c:v>
                      </c:pt>
                      <c:pt idx="3">
                        <c:v>27.95</c:v>
                      </c:pt>
                      <c:pt idx="4">
                        <c:v>24.53</c:v>
                      </c:pt>
                      <c:pt idx="5">
                        <c:v>102.17</c:v>
                      </c:pt>
                      <c:pt idx="6">
                        <c:v>16.37</c:v>
                      </c:pt>
                      <c:pt idx="7">
                        <c:v>31.53</c:v>
                      </c:pt>
                      <c:pt idx="8">
                        <c:v>29.36</c:v>
                      </c:pt>
                      <c:pt idx="9">
                        <c:v>33.950000000000003</c:v>
                      </c:pt>
                      <c:pt idx="10">
                        <c:v>9.06</c:v>
                      </c:pt>
                      <c:pt idx="11">
                        <c:v>41.59</c:v>
                      </c:pt>
                      <c:pt idx="12">
                        <c:v>39.020000000000003</c:v>
                      </c:pt>
                      <c:pt idx="13">
                        <c:v>35.76</c:v>
                      </c:pt>
                      <c:pt idx="14">
                        <c:v>21.94</c:v>
                      </c:pt>
                      <c:pt idx="15">
                        <c:v>19.420000000000002</c:v>
                      </c:pt>
                      <c:pt idx="16">
                        <c:v>27.32</c:v>
                      </c:pt>
                      <c:pt idx="17">
                        <c:v>10.53</c:v>
                      </c:pt>
                      <c:pt idx="18">
                        <c:v>15.01</c:v>
                      </c:pt>
                      <c:pt idx="19">
                        <c:v>8.51</c:v>
                      </c:pt>
                      <c:pt idx="20">
                        <c:v>7.46</c:v>
                      </c:pt>
                      <c:pt idx="21">
                        <c:v>6.28</c:v>
                      </c:pt>
                      <c:pt idx="22">
                        <c:v>9.8699999999999992</c:v>
                      </c:pt>
                      <c:pt idx="23">
                        <c:v>99.6</c:v>
                      </c:pt>
                      <c:pt idx="24">
                        <c:v>19.88</c:v>
                      </c:pt>
                      <c:pt idx="25">
                        <c:v>3.67</c:v>
                      </c:pt>
                      <c:pt idx="26">
                        <c:v>20.88</c:v>
                      </c:pt>
                      <c:pt idx="27">
                        <c:v>5.01</c:v>
                      </c:pt>
                      <c:pt idx="28">
                        <c:v>3.09</c:v>
                      </c:pt>
                      <c:pt idx="29">
                        <c:v>4.0999999999999996</c:v>
                      </c:pt>
                      <c:pt idx="30">
                        <c:v>7.8</c:v>
                      </c:pt>
                      <c:pt idx="31">
                        <c:v>1.9</c:v>
                      </c:pt>
                      <c:pt idx="32">
                        <c:v>1.94</c:v>
                      </c:pt>
                      <c:pt idx="33">
                        <c:v>1.17</c:v>
                      </c:pt>
                      <c:pt idx="34">
                        <c:v>14.63</c:v>
                      </c:pt>
                      <c:pt idx="35">
                        <c:v>9.32</c:v>
                      </c:pt>
                      <c:pt idx="36">
                        <c:v>5.01</c:v>
                      </c:pt>
                      <c:pt idx="37">
                        <c:v>3.94</c:v>
                      </c:pt>
                      <c:pt idx="38">
                        <c:v>3.54</c:v>
                      </c:pt>
                      <c:pt idx="39">
                        <c:v>4.33</c:v>
                      </c:pt>
                      <c:pt idx="40">
                        <c:v>2.99</c:v>
                      </c:pt>
                      <c:pt idx="41">
                        <c:v>1.1399999999999999</c:v>
                      </c:pt>
                      <c:pt idx="42">
                        <c:v>92.52</c:v>
                      </c:pt>
                      <c:pt idx="43">
                        <c:v>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C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Excedentes!$C$6:$C$49</c15:sqref>
                        </c15:formulaRef>
                      </c:ext>
                    </c:extLst>
                    <c:strCache>
                      <c:ptCount val="44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MEGO</c:v>
                      </c:pt>
                      <c:pt idx="5">
                        <c:v>A. DEL VALLE</c:v>
                      </c:pt>
                      <c:pt idx="6">
                        <c:v>CACPE PASTAZA</c:v>
                      </c:pt>
                      <c:pt idx="7">
                        <c:v>23 DE JULIO</c:v>
                      </c:pt>
                      <c:pt idx="8">
                        <c:v>ATUNTAQUI</c:v>
                      </c:pt>
                      <c:pt idx="9">
                        <c:v>F. DAQUILEMA</c:v>
                      </c:pt>
                      <c:pt idx="10">
                        <c:v>CHONE</c:v>
                      </c:pt>
                      <c:pt idx="11">
                        <c:v>OSCUS</c:v>
                      </c:pt>
                      <c:pt idx="12">
                        <c:v>MUSHUC RUNA</c:v>
                      </c:pt>
                      <c:pt idx="13">
                        <c:v>ANDALUCÍA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CACPE BIBLIÁN</c:v>
                      </c:pt>
                      <c:pt idx="17">
                        <c:v>CALCETA</c:v>
                      </c:pt>
                      <c:pt idx="18">
                        <c:v>SAN JOSÉ</c:v>
                      </c:pt>
                      <c:pt idx="19">
                        <c:v>COMERCIO</c:v>
                      </c:pt>
                      <c:pt idx="20">
                        <c:v>9 DE OCTUBRE</c:v>
                      </c:pt>
                      <c:pt idx="21">
                        <c:v>CACPE LOJA</c:v>
                      </c:pt>
                      <c:pt idx="22">
                        <c:v>STA. ROSA</c:v>
                      </c:pt>
                      <c:pt idx="23">
                        <c:v>CPN</c:v>
                      </c:pt>
                      <c:pt idx="24">
                        <c:v>KULLKI WASI</c:v>
                      </c:pt>
                      <c:pt idx="25">
                        <c:v>PEDRO MONCAYO</c:v>
                      </c:pt>
                      <c:pt idx="26">
                        <c:v>PABLO MUÑOZ V.</c:v>
                      </c:pt>
                      <c:pt idx="27">
                        <c:v>GUARANDA</c:v>
                      </c:pt>
                      <c:pt idx="28">
                        <c:v>STA. ANA</c:v>
                      </c:pt>
                      <c:pt idx="29">
                        <c:v>SAN FCO. ASÍS</c:v>
                      </c:pt>
                      <c:pt idx="30">
                        <c:v>PADRE J. LORENTE</c:v>
                      </c:pt>
                      <c:pt idx="31">
                        <c:v>EDUCADORES</c:v>
                      </c:pt>
                      <c:pt idx="32">
                        <c:v>UNIÓN EL EJIDO</c:v>
                      </c:pt>
                      <c:pt idx="33">
                        <c:v>COACMES</c:v>
                      </c:pt>
                      <c:pt idx="34">
                        <c:v>CCCA</c:v>
                      </c:pt>
                      <c:pt idx="35">
                        <c:v>15 DE ABRIL</c:v>
                      </c:pt>
                      <c:pt idx="36">
                        <c:v>COOPAD</c:v>
                      </c:pt>
                      <c:pt idx="37">
                        <c:v>COTOCOLLAO</c:v>
                      </c:pt>
                      <c:pt idx="38">
                        <c:v>CACMU</c:v>
                      </c:pt>
                      <c:pt idx="39">
                        <c:v>LUCHA CAMPESINA</c:v>
                      </c:pt>
                      <c:pt idx="40">
                        <c:v>LA BENÉFICA</c:v>
                      </c:pt>
                      <c:pt idx="41">
                        <c:v>LA DOLOROSA</c:v>
                      </c:pt>
                      <c:pt idx="42">
                        <c:v>COOPROGRESO</c:v>
                      </c:pt>
                      <c:pt idx="43">
                        <c:v>ONCE DE JUNIO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Excedentes!$E$6:$E$49</c15:sqref>
                        </c15:formulaRef>
                      </c:ext>
                    </c:extLst>
                    <c:numCache>
                      <c:formatCode>0.00</c:formatCode>
                      <c:ptCount val="44"/>
                      <c:pt idx="0">
                        <c:v>34.57</c:v>
                      </c:pt>
                      <c:pt idx="1">
                        <c:v>27.46</c:v>
                      </c:pt>
                      <c:pt idx="2">
                        <c:v>61.26</c:v>
                      </c:pt>
                      <c:pt idx="3">
                        <c:v>24.73</c:v>
                      </c:pt>
                      <c:pt idx="4">
                        <c:v>21.9</c:v>
                      </c:pt>
                      <c:pt idx="5">
                        <c:v>99.79</c:v>
                      </c:pt>
                      <c:pt idx="6">
                        <c:v>14.21</c:v>
                      </c:pt>
                      <c:pt idx="7">
                        <c:v>29.73</c:v>
                      </c:pt>
                      <c:pt idx="8">
                        <c:v>27.73</c:v>
                      </c:pt>
                      <c:pt idx="9">
                        <c:v>32.369999999999997</c:v>
                      </c:pt>
                      <c:pt idx="10">
                        <c:v>7.6</c:v>
                      </c:pt>
                      <c:pt idx="11">
                        <c:v>40.200000000000003</c:v>
                      </c:pt>
                      <c:pt idx="12">
                        <c:v>37.659999999999997</c:v>
                      </c:pt>
                      <c:pt idx="13">
                        <c:v>34.44</c:v>
                      </c:pt>
                      <c:pt idx="14">
                        <c:v>20.67</c:v>
                      </c:pt>
                      <c:pt idx="15">
                        <c:v>18.2</c:v>
                      </c:pt>
                      <c:pt idx="16">
                        <c:v>26.16</c:v>
                      </c:pt>
                      <c:pt idx="17">
                        <c:v>9.58</c:v>
                      </c:pt>
                      <c:pt idx="18">
                        <c:v>14.28</c:v>
                      </c:pt>
                      <c:pt idx="19">
                        <c:v>7.81</c:v>
                      </c:pt>
                      <c:pt idx="20">
                        <c:v>6.9</c:v>
                      </c:pt>
                      <c:pt idx="21">
                        <c:v>5.73</c:v>
                      </c:pt>
                      <c:pt idx="22">
                        <c:v>9.52</c:v>
                      </c:pt>
                      <c:pt idx="23">
                        <c:v>99.25</c:v>
                      </c:pt>
                      <c:pt idx="24">
                        <c:v>19.559999999999999</c:v>
                      </c:pt>
                      <c:pt idx="25">
                        <c:v>3.41</c:v>
                      </c:pt>
                      <c:pt idx="26">
                        <c:v>20.63</c:v>
                      </c:pt>
                      <c:pt idx="27">
                        <c:v>4.8</c:v>
                      </c:pt>
                      <c:pt idx="28">
                        <c:v>2.88</c:v>
                      </c:pt>
                      <c:pt idx="29">
                        <c:v>3.91</c:v>
                      </c:pt>
                      <c:pt idx="30">
                        <c:v>7.62</c:v>
                      </c:pt>
                      <c:pt idx="31">
                        <c:v>1.73</c:v>
                      </c:pt>
                      <c:pt idx="32">
                        <c:v>1.84</c:v>
                      </c:pt>
                      <c:pt idx="33">
                        <c:v>1.0900000000000001</c:v>
                      </c:pt>
                      <c:pt idx="34">
                        <c:v>14.56</c:v>
                      </c:pt>
                      <c:pt idx="35">
                        <c:v>9.26</c:v>
                      </c:pt>
                      <c:pt idx="36">
                        <c:v>4.96</c:v>
                      </c:pt>
                      <c:pt idx="37">
                        <c:v>3.89</c:v>
                      </c:pt>
                      <c:pt idx="38">
                        <c:v>3.5</c:v>
                      </c:pt>
                      <c:pt idx="39">
                        <c:v>4.29</c:v>
                      </c:pt>
                      <c:pt idx="40">
                        <c:v>2.97</c:v>
                      </c:pt>
                      <c:pt idx="41">
                        <c:v>1.1200000000000001</c:v>
                      </c:pt>
                      <c:pt idx="42">
                        <c:v>92.52</c:v>
                      </c:pt>
                      <c:pt idx="43">
                        <c:v>11.77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93551520"/>
        <c:crosses val="autoZero"/>
        <c:auto val="1"/>
        <c:lblAlgn val="ctr"/>
        <c:lblOffset val="100"/>
        <c:noMultiLvlLbl val="0"/>
      </c:catAx>
      <c:valAx>
        <c:axId val="693551520"/>
        <c:scaling>
          <c:orientation val="minMax"/>
          <c:max val="6"/>
          <c:min val="-2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9355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sivo'!J1"/><Relationship Id="rId2" Type="http://schemas.openxmlformats.org/officeDocument/2006/relationships/chart" Target="../charts/chart2.xml"/><Relationship Id="rId1" Type="http://schemas.openxmlformats.org/officeDocument/2006/relationships/hyperlink" Target="#INDICE!A1"/><Relationship Id="rId4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trimonio'!J1"/><Relationship Id="rId2" Type="http://schemas.openxmlformats.org/officeDocument/2006/relationships/chart" Target="../charts/chart3.xml"/><Relationship Id="rId1" Type="http://schemas.openxmlformats.org/officeDocument/2006/relationships/hyperlink" Target="#INDICE!A1"/><Relationship Id="rId4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gresos!J1"/><Relationship Id="rId2" Type="http://schemas.openxmlformats.org/officeDocument/2006/relationships/chart" Target="../charts/chart4.xml"/><Relationship Id="rId1" Type="http://schemas.openxmlformats.org/officeDocument/2006/relationships/hyperlink" Target="#INDICE!A1"/><Relationship Id="rId4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Gastos!J1"/><Relationship Id="rId2" Type="http://schemas.openxmlformats.org/officeDocument/2006/relationships/chart" Target="../charts/chart5.xml"/><Relationship Id="rId1" Type="http://schemas.openxmlformats.org/officeDocument/2006/relationships/hyperlink" Target="#INDICE!A1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6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Activo'!J1"/><Relationship Id="rId2" Type="http://schemas.openxmlformats.org/officeDocument/2006/relationships/chart" Target="../charts/chart1.xml"/><Relationship Id="rId1" Type="http://schemas.openxmlformats.org/officeDocument/2006/relationships/hyperlink" Target="#INDICE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26</xdr:row>
      <xdr:rowOff>76200</xdr:rowOff>
    </xdr:from>
    <xdr:to>
      <xdr:col>3</xdr:col>
      <xdr:colOff>695325</xdr:colOff>
      <xdr:row>28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26</xdr:row>
      <xdr:rowOff>76200</xdr:rowOff>
    </xdr:from>
    <xdr:to>
      <xdr:col>14</xdr:col>
      <xdr:colOff>104775</xdr:colOff>
      <xdr:row>28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26</xdr:row>
      <xdr:rowOff>76200</xdr:rowOff>
    </xdr:from>
    <xdr:to>
      <xdr:col>9</xdr:col>
      <xdr:colOff>171450</xdr:colOff>
      <xdr:row>28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32</xdr:row>
      <xdr:rowOff>133351</xdr:rowOff>
    </xdr:from>
    <xdr:to>
      <xdr:col>0</xdr:col>
      <xdr:colOff>693419</xdr:colOff>
      <xdr:row>37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34</xdr:row>
      <xdr:rowOff>161925</xdr:rowOff>
    </xdr:from>
    <xdr:to>
      <xdr:col>2</xdr:col>
      <xdr:colOff>828675</xdr:colOff>
      <xdr:row>37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33</xdr:row>
      <xdr:rowOff>0</xdr:rowOff>
    </xdr:from>
    <xdr:to>
      <xdr:col>8</xdr:col>
      <xdr:colOff>657225</xdr:colOff>
      <xdr:row>35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32</xdr:row>
      <xdr:rowOff>76201</xdr:rowOff>
    </xdr:from>
    <xdr:to>
      <xdr:col>5</xdr:col>
      <xdr:colOff>693419</xdr:colOff>
      <xdr:row>35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32</xdr:row>
      <xdr:rowOff>171450</xdr:rowOff>
    </xdr:from>
    <xdr:to>
      <xdr:col>11</xdr:col>
      <xdr:colOff>560069</xdr:colOff>
      <xdr:row>35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40</xdr:row>
      <xdr:rowOff>9525</xdr:rowOff>
    </xdr:from>
    <xdr:to>
      <xdr:col>5</xdr:col>
      <xdr:colOff>152400</xdr:colOff>
      <xdr:row>42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40</xdr:row>
      <xdr:rowOff>19050</xdr:rowOff>
    </xdr:from>
    <xdr:to>
      <xdr:col>9</xdr:col>
      <xdr:colOff>238125</xdr:colOff>
      <xdr:row>42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28</xdr:row>
      <xdr:rowOff>180975</xdr:rowOff>
    </xdr:from>
    <xdr:to>
      <xdr:col>2</xdr:col>
      <xdr:colOff>361950</xdr:colOff>
      <xdr:row>30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28</xdr:row>
      <xdr:rowOff>180975</xdr:rowOff>
    </xdr:from>
    <xdr:to>
      <xdr:col>2</xdr:col>
      <xdr:colOff>781050</xdr:colOff>
      <xdr:row>30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28</xdr:row>
      <xdr:rowOff>180975</xdr:rowOff>
    </xdr:from>
    <xdr:to>
      <xdr:col>7</xdr:col>
      <xdr:colOff>338137</xdr:colOff>
      <xdr:row>30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28</xdr:row>
      <xdr:rowOff>180975</xdr:rowOff>
    </xdr:from>
    <xdr:to>
      <xdr:col>7</xdr:col>
      <xdr:colOff>714375</xdr:colOff>
      <xdr:row>30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28</xdr:row>
      <xdr:rowOff>180975</xdr:rowOff>
    </xdr:from>
    <xdr:to>
      <xdr:col>12</xdr:col>
      <xdr:colOff>404813</xdr:colOff>
      <xdr:row>30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28</xdr:row>
      <xdr:rowOff>180975</xdr:rowOff>
    </xdr:from>
    <xdr:to>
      <xdr:col>13</xdr:col>
      <xdr:colOff>9525</xdr:colOff>
      <xdr:row>30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47</xdr:row>
      <xdr:rowOff>152399</xdr:rowOff>
    </xdr:from>
    <xdr:to>
      <xdr:col>7</xdr:col>
      <xdr:colOff>133350</xdr:colOff>
      <xdr:row>50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45</xdr:row>
      <xdr:rowOff>180974</xdr:rowOff>
    </xdr:from>
    <xdr:to>
      <xdr:col>7</xdr:col>
      <xdr:colOff>531494</xdr:colOff>
      <xdr:row>52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41</xdr:row>
      <xdr:rowOff>66675</xdr:rowOff>
    </xdr:from>
    <xdr:to>
      <xdr:col>5</xdr:col>
      <xdr:colOff>657225</xdr:colOff>
      <xdr:row>41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39</xdr:row>
      <xdr:rowOff>180975</xdr:rowOff>
    </xdr:from>
    <xdr:to>
      <xdr:col>13</xdr:col>
      <xdr:colOff>133350</xdr:colOff>
      <xdr:row>42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40</xdr:row>
      <xdr:rowOff>133350</xdr:rowOff>
    </xdr:from>
    <xdr:to>
      <xdr:col>9</xdr:col>
      <xdr:colOff>1000125</xdr:colOff>
      <xdr:row>42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638175</xdr:colOff>
      <xdr:row>18</xdr:row>
      <xdr:rowOff>95250</xdr:rowOff>
    </xdr:from>
    <xdr:to>
      <xdr:col>3</xdr:col>
      <xdr:colOff>542925</xdr:colOff>
      <xdr:row>20</xdr:row>
      <xdr:rowOff>104775</xdr:rowOff>
    </xdr:to>
    <xdr:sp macro="" textlink="">
      <xdr:nvSpPr>
        <xdr:cNvPr id="25" name="Flecha: a la derecha 24">
          <a:extLst>
            <a:ext uri="{FF2B5EF4-FFF2-40B4-BE49-F238E27FC236}">
              <a16:creationId xmlns:a16="http://schemas.microsoft.com/office/drawing/2014/main" id="{B376B3D7-D4BA-4AB9-BCAD-40EC48E50CF9}"/>
            </a:ext>
          </a:extLst>
        </xdr:cNvPr>
        <xdr:cNvSpPr/>
      </xdr:nvSpPr>
      <xdr:spPr>
        <a:xfrm>
          <a:off x="2162175" y="3848100"/>
          <a:ext cx="800100" cy="428625"/>
        </a:xfrm>
        <a:prstGeom prst="rightArrow">
          <a:avLst/>
        </a:prstGeom>
        <a:solidFill>
          <a:schemeClr val="accent6"/>
        </a:solidFill>
        <a:ln w="12700"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314325</xdr:colOff>
      <xdr:row>18</xdr:row>
      <xdr:rowOff>152400</xdr:rowOff>
    </xdr:from>
    <xdr:to>
      <xdr:col>12</xdr:col>
      <xdr:colOff>438150</xdr:colOff>
      <xdr:row>20</xdr:row>
      <xdr:rowOff>161925</xdr:rowOff>
    </xdr:to>
    <xdr:sp macro="" textlink="">
      <xdr:nvSpPr>
        <xdr:cNvPr id="26" name="Flecha: a la derecha 25">
          <a:extLst>
            <a:ext uri="{FF2B5EF4-FFF2-40B4-BE49-F238E27FC236}">
              <a16:creationId xmlns:a16="http://schemas.microsoft.com/office/drawing/2014/main" id="{BC02E0EE-7B52-48C0-BCF9-983061938D59}"/>
            </a:ext>
          </a:extLst>
        </xdr:cNvPr>
        <xdr:cNvSpPr/>
      </xdr:nvSpPr>
      <xdr:spPr>
        <a:xfrm rot="10800000">
          <a:off x="9277350" y="3905250"/>
          <a:ext cx="800100" cy="428625"/>
        </a:xfrm>
        <a:prstGeom prst="rightArrow">
          <a:avLst/>
        </a:prstGeom>
        <a:solidFill>
          <a:schemeClr val="accent6"/>
        </a:solidFill>
        <a:ln w="12700"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581025</xdr:colOff>
      <xdr:row>3</xdr:row>
      <xdr:rowOff>152400</xdr:rowOff>
    </xdr:from>
    <xdr:to>
      <xdr:col>10</xdr:col>
      <xdr:colOff>304801</xdr:colOff>
      <xdr:row>19</xdr:row>
      <xdr:rowOff>80963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B6F1F8-0235-4CFA-ACBB-BFA78F9B8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557292</xdr:colOff>
      <xdr:row>19</xdr:row>
      <xdr:rowOff>180975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D6C337C-415A-46D0-894F-E6C4B484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224917" cy="3228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161925</xdr:rowOff>
    </xdr:from>
    <xdr:to>
      <xdr:col>11</xdr:col>
      <xdr:colOff>381000</xdr:colOff>
      <xdr:row>20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C1AD402-B50F-4480-8348-3A523AF65948}"/>
            </a:ext>
          </a:extLst>
        </xdr:cNvPr>
        <xdr:cNvSpPr txBox="1"/>
      </xdr:nvSpPr>
      <xdr:spPr>
        <a:xfrm>
          <a:off x="7858125" y="93345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junio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las Obligaciones con el Público alcanzaron los $ 11.542 millones de dólares, registrando un incremento mensual de $ 17,75 millones de dólares, lo que refleja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una variación porcentual del 0,15% con relación a mayo 2023.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Son 18 cooperativas las que han registrado disminución porcentual para este mes de análisis. De las otras socias, las que cerraron con un mayor incremento porcentual fueron 3 cooperativas y alcanzaron el 3% de crecimiento en esta subcuenta.</a:t>
          </a: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Comparando con los datos de junio 2022, se puede apreciar de igual forma un incremento anual del 8,41%; al pasar de $ 10,646 millones en jun-22 a $ 11.542 millones en jun-23. </a:t>
          </a:r>
        </a:p>
      </xdr:txBody>
    </xdr:sp>
    <xdr:clientData/>
  </xdr:twoCellAnchor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240804</xdr:colOff>
      <xdr:row>19</xdr:row>
      <xdr:rowOff>171450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B3EECAA-D5BC-4125-85CB-E96C6476A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098929" cy="3219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142875</xdr:rowOff>
    </xdr:from>
    <xdr:to>
      <xdr:col>11</xdr:col>
      <xdr:colOff>638175</xdr:colOff>
      <xdr:row>20</xdr:row>
      <xdr:rowOff>104775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3222-A9E5-41D6-AC47-6EAD2B6F5538}"/>
            </a:ext>
          </a:extLst>
        </xdr:cNvPr>
        <xdr:cNvSpPr txBox="1"/>
      </xdr:nvSpPr>
      <xdr:spPr>
        <a:xfrm>
          <a:off x="7858125" y="7239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junio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la Vista es de $ 2.485 millones de dólares; es decir, registró un crecimiento de $ 23,48 millones de dólares de mayo 2023 a junio 2023, lo que representa el 0,94%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4 cooperativas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alcanzaron un mayor crecimiento en esta subcuenta con el 5% (3 cooperativas) y 10%. Por otro lado, existen 16 cooperativas registran un decrecimiento en este último mes de análisis, siendo el -17% el porcentaje de decrecimiento más alto en una de ellas.</a:t>
          </a:r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192881</xdr:colOff>
      <xdr:row>19</xdr:row>
      <xdr:rowOff>152400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ED5A610-D63D-460A-BAD9-DFAB5E59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051006" cy="3200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3</xdr:row>
      <xdr:rowOff>104775</xdr:rowOff>
    </xdr:from>
    <xdr:to>
      <xdr:col>11</xdr:col>
      <xdr:colOff>419100</xdr:colOff>
      <xdr:row>20</xdr:row>
      <xdr:rowOff>66675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76D3353-B9DF-4840-9B57-BF30CD3A1E34}"/>
            </a:ext>
          </a:extLst>
        </xdr:cNvPr>
        <xdr:cNvSpPr txBox="1"/>
      </xdr:nvSpPr>
      <xdr:spPr>
        <a:xfrm>
          <a:off x="7639050" y="6858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junio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Plazo es de $ 8.914 millones de dólares; es decir, registró un crecimiento de $ 42,06 millones de dólares de mayo 2023 a junio 2023, lo que representa el 0,47% de crecimiento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6 cooperativas que registraron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el mayor crecimiento en esta subcuenta del 4% (2 cooperativas) y 3% (4 cooperativas) mensual. Por otro lado, existen 16 cooperativas que han decrecido en esta subcuenta y el porcentaje más elevado de decrecimiento fue del -3% en 1 cooperativa socia.</a:t>
          </a:r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25152</xdr:colOff>
      <xdr:row>19</xdr:row>
      <xdr:rowOff>85724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7CB9CBA-0471-426B-97E7-0420995D7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7883277" cy="31337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752475</xdr:colOff>
      <xdr:row>19</xdr:row>
      <xdr:rowOff>142875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14A5FBA-0B8C-4BB1-BA9C-18E709ACAE84}"/>
            </a:ext>
          </a:extLst>
        </xdr:cNvPr>
        <xdr:cNvSpPr txBox="1"/>
      </xdr:nvSpPr>
      <xdr:spPr>
        <a:xfrm>
          <a:off x="7858125" y="771525"/>
          <a:ext cx="3952875" cy="300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 mes de junio del 2023, el patrimonio registró un saldo de $ 1.871 millones de dólares, lo que representa un incremento de $ 9,81 millones de dólares con relación al mes de mayo 2023 (0,53% mensual).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solamente 5 cooperativas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han registrado un decrecimiento para este mes de análisis. De las socias que han incrementado su saldo en esta cuenta, existe 2 cooperativas que registran un mayor porcentaje de crecimiento del 4% mensual.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se puede evidenciar un crecimiento en este grupo contable del 12,03% ($ 200,92 millones), ya que pasa de $ 1.670 millones en jun-22 a $ 1.871 millones en jun-23. </a:t>
          </a:r>
        </a:p>
      </xdr:txBody>
    </xdr:sp>
    <xdr:clientData/>
  </xdr:twoCellAnchor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73075</xdr:colOff>
      <xdr:row>19</xdr:row>
      <xdr:rowOff>104774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0AFB49D-A35A-4DB2-A3E8-BA3849CE1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7931200" cy="31527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571500</xdr:colOff>
      <xdr:row>3</xdr:row>
      <xdr:rowOff>161925</xdr:rowOff>
    </xdr:from>
    <xdr:to>
      <xdr:col>10</xdr:col>
      <xdr:colOff>295276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450664-EBF4-41E6-96CD-2C571AC0E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571500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6B686812-46E7-4DB1-ABA9-D5064E353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239125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08B2DFE-9E9D-4C7D-9BD1-18BE7794A1FF}"/>
            </a:ext>
          </a:extLst>
        </xdr:cNvPr>
        <xdr:cNvSpPr txBox="1"/>
      </xdr:nvSpPr>
      <xdr:spPr>
        <a:xfrm>
          <a:off x="7858125" y="962025"/>
          <a:ext cx="3838575" cy="298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junio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 Capital Social cierra en $ 617 millones de dólares; es decir, registró un crecimiento de $ 8,04 millones de dólares de mayo 2023 a junio 2023, lo que representa el 1,32%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6 cooperativas socias que  han registrado un decrecimiento en el último mes de esta subcuenta del Patrimonio, el porcentaje más alto de decrecimiento fue el -0,29% en 1 cooperativa. Por otro lado, el porcentaje más elevado de crecimiento en 1 cooperativa socia fue del 9%.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1191</xdr:colOff>
      <xdr:row>19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FD94FB-22C6-49E7-AAB8-F24130968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859316" cy="3124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666750</xdr:colOff>
      <xdr:row>19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BE3D479-9E43-4754-A51F-257F1B047909}"/>
            </a:ext>
          </a:extLst>
        </xdr:cNvPr>
        <xdr:cNvSpPr txBox="1"/>
      </xdr:nvSpPr>
      <xdr:spPr>
        <a:xfrm>
          <a:off x="7858125" y="771525"/>
          <a:ext cx="3867150" cy="300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junio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Reservas cerró con $ 1,149 millones de dólares; es decir, registró un crecimiento de $ 8,48 millones de dólares de mayo 2023 a junio 2023, lo que representa el 0,74%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6 cooperativas que registraron un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crecimiento en esta subcuenta del 2%. Una socia registra un decrecimiento del -0,34% y hay 4 cooperativas que no registran variación para este mes de análisis.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97036</xdr:colOff>
      <xdr:row>19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ADE52-B57F-4AB5-AF27-0DEE9671A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955161" cy="31623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76200</xdr:colOff>
      <xdr:row>3</xdr:row>
      <xdr:rowOff>161925</xdr:rowOff>
    </xdr:from>
    <xdr:to>
      <xdr:col>11</xdr:col>
      <xdr:colOff>866776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B20806-0C96-4075-B139-0261B4BF8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962025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E45EA005-C90F-4B80-A246-52AFA791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181975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1057275</xdr:colOff>
      <xdr:row>4</xdr:row>
      <xdr:rowOff>57150</xdr:rowOff>
    </xdr:from>
    <xdr:to>
      <xdr:col>11</xdr:col>
      <xdr:colOff>781051</xdr:colOff>
      <xdr:row>19</xdr:row>
      <xdr:rowOff>176213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28AAC8C-5EF2-4DDC-B882-C92568A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809625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22B2244D-3E67-472A-83D3-DBF46F6C2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02957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19</xdr:row>
      <xdr:rowOff>76200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FF453B1-2B52-4527-BD86-AA204AB62560}"/>
            </a:ext>
          </a:extLst>
        </xdr:cNvPr>
        <xdr:cNvSpPr txBox="1"/>
      </xdr:nvSpPr>
      <xdr:spPr>
        <a:xfrm>
          <a:off x="7858125" y="771525"/>
          <a:ext cx="3838575" cy="2933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 junio 2023, se puede observar un total de Activos de $14.455 millones de dólares, que es mayor al mes de mayo 2023 en un 0,33% (47,36 millones de dólares).  </a:t>
          </a:r>
        </a:p>
        <a:p>
          <a:pPr algn="just" eaLnBrk="1" fontAlgn="auto" latinLnBrk="0" hangingPunct="1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este mes de análisis, son 13 cooperativas han registrado decrecimiento en los Activos y el porcentaje de decrecimiento más elevado es del 17% en 1 cooperativa socia. Por otro lado, de las Cooperativas que registran crecimiento para este período, existe 1 socia que ha registrado el mayor porcentaje de crecimiento con el 5%.</a:t>
          </a:r>
        </a:p>
        <a:p>
          <a:pPr algn="just" eaLnBrk="1" fontAlgn="auto" latinLnBrk="0" hangingPunct="1"/>
          <a:endParaRPr lang="es-EC">
            <a:solidFill>
              <a:srgbClr val="FF0000"/>
            </a:solidFill>
            <a:effectLst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se puede identificar que ha habido un  crecimiento en los Activos del Grupo Icored del 9,43%; al pasar de jun-22 con $13.210 millones a jun-23 con $14.455 millones.</a:t>
          </a:r>
        </a:p>
      </xdr:txBody>
    </xdr:sp>
    <xdr:clientData/>
  </xdr:twoCellAnchor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168920</xdr:colOff>
      <xdr:row>19</xdr:row>
      <xdr:rowOff>142874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1909B15-901D-4584-A602-4B07DD756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8027045" cy="3190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561976</xdr:colOff>
      <xdr:row>3</xdr:row>
      <xdr:rowOff>90485</xdr:rowOff>
    </xdr:from>
    <xdr:to>
      <xdr:col>12</xdr:col>
      <xdr:colOff>1000126</xdr:colOff>
      <xdr:row>52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171450</xdr:rowOff>
    </xdr:from>
    <xdr:to>
      <xdr:col>8</xdr:col>
      <xdr:colOff>771525</xdr:colOff>
      <xdr:row>74</xdr:row>
      <xdr:rowOff>28575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725525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38100</xdr:colOff>
      <xdr:row>22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27F15B-131D-4ECC-A5AA-C53BF105D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201150" cy="36576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85725</xdr:colOff>
      <xdr:row>22</xdr:row>
      <xdr:rowOff>57032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C6CE894-B255-4485-BA66-C233C81D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248775" cy="367653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52535</xdr:colOff>
      <xdr:row>22</xdr:row>
      <xdr:rowOff>47624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8CE2738-2EB5-4BB3-A7A2-070976140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225110" cy="36671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52539</xdr:colOff>
      <xdr:row>22</xdr:row>
      <xdr:rowOff>47625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A31DE21-CD51-406D-BC50-42D73972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225114" cy="366712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200025</xdr:colOff>
      <xdr:row>22</xdr:row>
      <xdr:rowOff>106254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88B7121-4EF9-49B3-9D64-689B7A60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372600" cy="372575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268188</xdr:colOff>
      <xdr:row>22</xdr:row>
      <xdr:rowOff>133350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5A28D75-594F-4B98-8435-03BBE9F7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440763" cy="37528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266700</xdr:colOff>
      <xdr:row>22</xdr:row>
      <xdr:rowOff>132758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73BC09-AC36-4DA5-9ED2-2E7658433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439275" cy="375225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11</xdr:col>
      <xdr:colOff>444500</xdr:colOff>
      <xdr:row>1</xdr:row>
      <xdr:rowOff>148166</xdr:rowOff>
    </xdr:from>
    <xdr:to>
      <xdr:col>12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619124</xdr:colOff>
      <xdr:row>3</xdr:row>
      <xdr:rowOff>147637</xdr:rowOff>
    </xdr:from>
    <xdr:to>
      <xdr:col>10</xdr:col>
      <xdr:colOff>342900</xdr:colOff>
      <xdr:row>19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1AD04C-4321-4FB3-AECB-DA0ED4BB8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678604</xdr:colOff>
      <xdr:row>20</xdr:row>
      <xdr:rowOff>38100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926FE275-6BD8-4922-8925-6EAB5A5B9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346228" cy="3276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3</xdr:row>
      <xdr:rowOff>171450</xdr:rowOff>
    </xdr:from>
    <xdr:to>
      <xdr:col>11</xdr:col>
      <xdr:colOff>752475</xdr:colOff>
      <xdr:row>21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9C78313-9F79-48E6-B35E-08B5F265CBC8}"/>
            </a:ext>
          </a:extLst>
        </xdr:cNvPr>
        <xdr:cNvSpPr txBox="1"/>
      </xdr:nvSpPr>
      <xdr:spPr>
        <a:xfrm>
          <a:off x="7972425" y="752475"/>
          <a:ext cx="3838575" cy="325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finalizar junio 2023, se puede observar un total de Fondos Disponibles de $ 1.422 millones de dólares, que es inferior al mes de mayo 2023 en $ 59,67 millones de dólares, es decir, se produjo un decrecimiento mensual del 4,03%.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 eaLnBrk="1" fontAlgn="auto" latinLnBrk="0" hangingPunct="1"/>
          <a:r>
            <a:rPr lang="es-EC">
              <a:solidFill>
                <a:sysClr val="windowText" lastClr="000000"/>
              </a:solidFill>
              <a:effectLst/>
            </a:rPr>
            <a:t>El</a:t>
          </a:r>
          <a:r>
            <a:rPr lang="es-EC" baseline="0">
              <a:solidFill>
                <a:sysClr val="windowText" lastClr="000000"/>
              </a:solidFill>
              <a:effectLst/>
            </a:rPr>
            <a:t> porcentaje de crecimiento más alto es el 41% en una cooperativa socia y existen 24 cooperativas que han decrecido en esta subcuenta en el último mes, registrándose el 40% como el porcentaje más elevado de decrecimiento en 1 socia. </a:t>
          </a:r>
        </a:p>
        <a:p>
          <a:pPr algn="just" eaLnBrk="1" fontAlgn="auto" latinLnBrk="0" hangingPunct="1"/>
          <a:endParaRPr lang="es-EC" baseline="0">
            <a:solidFill>
              <a:sysClr val="windowText" lastClr="000000"/>
            </a:solidFill>
            <a:effectLst/>
          </a:endParaRPr>
        </a:p>
        <a:p>
          <a:pPr algn="just" eaLnBrk="1" fontAlgn="auto" latinLnBrk="0" hangingPunct="1"/>
          <a:r>
            <a:rPr lang="es-EC" baseline="0">
              <a:solidFill>
                <a:sysClr val="windowText" lastClr="000000"/>
              </a:solidFill>
              <a:effectLst/>
            </a:rPr>
            <a:t>Con relación al año anterior, esta subcuenta ha disminuido en 15,01 puntos porcentuales ya que pasó de jun-22 con $ 1.673 millones a jun-23 con $ 1.422 millones.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216843</xdr:colOff>
      <xdr:row>19</xdr:row>
      <xdr:rowOff>161924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A4B240A7-040A-4FFC-9BC6-9C853B521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8074968" cy="320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6D9971A-27B3-4208-B789-3AD7F5B9E522}"/>
            </a:ext>
          </a:extLst>
        </xdr:cNvPr>
        <xdr:cNvSpPr txBox="1"/>
      </xdr:nvSpPr>
      <xdr:spPr>
        <a:xfrm>
          <a:off x="7858125" y="771525"/>
          <a:ext cx="3838575" cy="3171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junio 2023, se puede observar un total de Inversiones de $ 1.685</a:t>
          </a:r>
          <a:r>
            <a:rPr lang="es-EC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millones de dólares, que es superior al mes de mayo 2023 en $ 0,51 millones de dólares, es decir, se produjo un crecimiento mensual del 0,03%.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La mayoría de cooperativas socias registran crecimiento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en este mes de análisis (23), siendo el porcentaje más alto el de una cooperativa con el 46%. Existen por otro lado, 19 cooperativas que han decrecido en esta cuenta contable y el porcentaje más elevado de decrecimiento registrado es el -27% en una de ellas. Y por último, 2 cooperativas no registran variación mensual para junio 2023.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Haciendo un comparativo anual, esta subcuenta registra un decrecimiento de 5,36 puntos porcentuales con relación a jun-22 que cerró en $ 1.781 millones.</a:t>
          </a:r>
        </a:p>
      </xdr:txBody>
    </xdr:sp>
    <xdr:clientData/>
  </xdr:twoCellAnchor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240804</xdr:colOff>
      <xdr:row>19</xdr:row>
      <xdr:rowOff>171450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EC8174FF-C041-4A8F-9591-BE5AB8A8D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098929" cy="3219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171450</xdr:rowOff>
    </xdr:from>
    <xdr:to>
      <xdr:col>11</xdr:col>
      <xdr:colOff>485775</xdr:colOff>
      <xdr:row>19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C687568-F88F-4AD1-AF9F-860788A429DF}"/>
            </a:ext>
          </a:extLst>
        </xdr:cNvPr>
        <xdr:cNvSpPr txBox="1"/>
      </xdr:nvSpPr>
      <xdr:spPr>
        <a:xfrm>
          <a:off x="7962900" y="752475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junio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cartera de créditos alcanzó los $ 10.167 millones de dólares, registrando un incremento mensual de $ 118,38 millones de dólares lo que representa el 1,18% en crecimiento porcentual con relación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mayo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3 socias que decrecieron en el último mes y de las que registran un incremento porcentual hay 2 cooperativas que ha registrado el más alto porcentaje de decrecimiento, del -1% con relación a mayo 2023.</a:t>
          </a: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la Cartera de Créditos del grupo Icored registra un incremento del 16,23%; al pasar de $ 8.747 millones en jun-22 a $ 10.167 millones en jun-23.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384572</xdr:colOff>
      <xdr:row>20</xdr:row>
      <xdr:rowOff>38100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3A407AD-7B0E-4D97-851B-9B8F9B18C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242697" cy="3276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14</xdr:row>
      <xdr:rowOff>171448</xdr:rowOff>
    </xdr:from>
    <xdr:to>
      <xdr:col>10</xdr:col>
      <xdr:colOff>847725</xdr:colOff>
      <xdr:row>36</xdr:row>
      <xdr:rowOff>57149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533BEA2-87BD-42E3-B925-C6E40344EDCE}"/>
            </a:ext>
          </a:extLst>
        </xdr:cNvPr>
        <xdr:cNvSpPr txBox="1"/>
      </xdr:nvSpPr>
      <xdr:spPr>
        <a:xfrm>
          <a:off x="9601200" y="2847973"/>
          <a:ext cx="2819400" cy="42862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lo que refiere a la concentración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colocaciones, el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48,80% del total de la cartera bruta se ubica en el Crédito de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Consumo, luego con el 42,13% se ubica el Microcrédito, siendo estos dos tipos de cartera los predominantes y que se mantienen mes a mes. Les siguen el crédito Inmobiliario con el 6,70%, el Productivo con el 2,29% y finalmente con un porcentaje mucho más bajo del 0,05% se ubica el Crédito de Vivienda de interés público y social.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segmento de crédito que registra mayor porcentaje de crecimiento para este período de análisis es el Crédito de Vivienda de interés público y social con el 22,42%. Luego de este, le siguen el Crédito Educativo (4,44%) y el Crédito de Consumo (1,41%). Los demás segmentos de crédito: Consumo, Productivo y Microcrédito registran un incremento más bajo del 1,41%, 1,01% y 0,82% respectivamente. 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361950</xdr:colOff>
      <xdr:row>74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E7E6DB80-7573-4404-AFE8-952B12402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0393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1</xdr:row>
      <xdr:rowOff>38100</xdr:rowOff>
    </xdr:from>
    <xdr:to>
      <xdr:col>9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209550</xdr:colOff>
      <xdr:row>73</xdr:row>
      <xdr:rowOff>0</xdr:rowOff>
    </xdr:from>
    <xdr:to>
      <xdr:col>8</xdr:col>
      <xdr:colOff>600075</xdr:colOff>
      <xdr:row>75</xdr:row>
      <xdr:rowOff>47624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9382125" y="13363574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7</xdr:col>
      <xdr:colOff>295275</xdr:colOff>
      <xdr:row>29</xdr:row>
      <xdr:rowOff>9524</xdr:rowOff>
    </xdr:from>
    <xdr:to>
      <xdr:col>11</xdr:col>
      <xdr:colOff>66674</xdr:colOff>
      <xdr:row>53</xdr:row>
      <xdr:rowOff>171449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C73C85C5-48D4-47C9-B685-536C551BAE20}"/>
            </a:ext>
          </a:extLst>
        </xdr:cNvPr>
        <xdr:cNvSpPr txBox="1"/>
      </xdr:nvSpPr>
      <xdr:spPr>
        <a:xfrm>
          <a:off x="8401050" y="4791074"/>
          <a:ext cx="4038599" cy="4733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 realizar un análisis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mensual, se puede observar un incremento en la morosidad del grupo, con una variación del 6,38% (MAYO 2023) al 6,56% (JUNIO 2023), manteniéndose en estado </a:t>
          </a:r>
          <a:r>
            <a:rPr lang="es-EC" sz="1100" b="1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baseline="0">
              <a:solidFill>
                <a:srgbClr val="FFD10D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según los parámetros que emplea Visor Estratégico. Este resultado es producto de un incremento del 4,12% en la cartera improductiva VS un incremento de apenas el 1,17% en la cartera bruta.</a:t>
          </a:r>
          <a:endParaRPr lang="es-EC" sz="1100" b="1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podemos observar en el cuadro por tipo de cartera, la mayor morosidad se ubica en el Microcrédito (9,15%), seguido del Crédito Productivo (6,53%). Luego se ubica el Crédito de Consumo que cierra con una morosidad del 4,87%, el Crédito Inmobiliario con un índice de morosidad del 2,75% y finalmente el Crédito Vivienda de interés público y social con un 1,26%.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morosidad cerró con el 0,71%; mientras que, el porcentaje más elevado de esta razón financiera fue del 11,95%.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nivel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(&lt;5,00%) 14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(&gt;=5,00% y &lt;=7,50%) 17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(&gt;7,50%) 13 cooperativas socias.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4614</xdr:colOff>
      <xdr:row>22</xdr:row>
      <xdr:rowOff>28574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15898-8906-4BA1-B1FD-F7B03C665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177189" cy="3648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E508-931B-4F00-B87E-6A58CE169561}"/>
            </a:ext>
          </a:extLst>
        </xdr:cNvPr>
        <xdr:cNvSpPr txBox="1"/>
      </xdr:nvSpPr>
      <xdr:spPr>
        <a:xfrm>
          <a:off x="7858125" y="771525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mes de junio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2023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pasivos cierra en $ 12.540 millones de dólares; es decir, registró un crecimiento de $ 29,20 millones de dólares de mayo 2023 a junio 2023, lo que representa un incremento del 0,23%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15 cooperativas que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han decrecido en sus Pasivos y el porcentaje más elevado de decrecimiento es el -19% en 1 de ellas. De las cooperativas que registraron un crecimiento en este Grupo Contable, 1 socia alcanzó el mayor porcentaje de crecimiento del 6%.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Realizando un comparativo anual, a jun-23 los Pasivos del grupo cerraron en $ 12.540 millones como se había indicado anteriormente; lo que representa un crecimiento anual de 9,05 puntos porcentuales con relación a jun-22 que cerraron en $ 11.499 millones de dólares.</a:t>
          </a:r>
        </a:p>
      </xdr:txBody>
    </xdr:sp>
    <xdr:clientData/>
  </xdr:twoCellAnchor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144959</xdr:colOff>
      <xdr:row>19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59929-F089-476A-9508-7B141072A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003084" cy="31813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4"/>
  <sheetViews>
    <sheetView tabSelected="1" workbookViewId="0"/>
  </sheetViews>
  <sheetFormatPr baseColWidth="10" defaultRowHeight="15" x14ac:dyDescent="0.25"/>
  <cols>
    <col min="1" max="2" width="11.42578125" style="19"/>
    <col min="3" max="3" width="13.42578125" style="19" customWidth="1"/>
    <col min="4" max="6" width="11.42578125" style="19"/>
    <col min="7" max="7" width="12.7109375" style="19" customWidth="1"/>
    <col min="8" max="8" width="11.42578125" style="19"/>
    <col min="9" max="9" width="10.85546875" style="19" customWidth="1"/>
    <col min="10" max="10" width="17.42578125" style="19" customWidth="1"/>
    <col min="11" max="11" width="11.42578125" style="19"/>
    <col min="12" max="12" width="10.140625" style="19" customWidth="1"/>
    <col min="13" max="16384" width="11.42578125" style="19"/>
  </cols>
  <sheetData>
    <row r="2" spans="1:16" x14ac:dyDescent="0.25">
      <c r="E2" s="98" t="s">
        <v>267</v>
      </c>
      <c r="F2" s="98"/>
      <c r="G2" s="98"/>
      <c r="H2" s="98"/>
      <c r="I2" s="98"/>
      <c r="J2" s="98"/>
      <c r="K2" s="98"/>
    </row>
    <row r="3" spans="1:16" x14ac:dyDescent="0.25">
      <c r="E3" s="98"/>
      <c r="F3" s="98"/>
      <c r="G3" s="98"/>
      <c r="H3" s="98"/>
      <c r="I3" s="98"/>
      <c r="J3" s="98"/>
      <c r="K3" s="98"/>
    </row>
    <row r="4" spans="1:16" x14ac:dyDescent="0.25">
      <c r="E4" s="98"/>
      <c r="F4" s="98"/>
      <c r="G4" s="98"/>
      <c r="H4" s="98"/>
      <c r="I4" s="98"/>
      <c r="J4" s="98"/>
      <c r="K4" s="98"/>
    </row>
    <row r="5" spans="1:16" ht="23.25" x14ac:dyDescent="0.25">
      <c r="E5" s="20"/>
      <c r="F5" s="20"/>
      <c r="G5" s="20"/>
      <c r="H5" s="20"/>
      <c r="I5" s="20"/>
      <c r="J5" s="20"/>
      <c r="K5" s="20"/>
    </row>
    <row r="6" spans="1:16" ht="23.25" x14ac:dyDescent="0.25">
      <c r="E6" s="20"/>
      <c r="F6" s="20"/>
      <c r="G6" s="20"/>
      <c r="H6" s="20"/>
      <c r="I6" s="20"/>
      <c r="J6" s="20"/>
      <c r="K6" s="20"/>
    </row>
    <row r="7" spans="1:16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s="23" customFormat="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</row>
    <row r="9" spans="1:16" s="23" customFormat="1" x14ac:dyDescent="0.25"/>
    <row r="10" spans="1:16" x14ac:dyDescent="0.25">
      <c r="E10" s="99" t="s">
        <v>269</v>
      </c>
      <c r="F10" s="99"/>
      <c r="G10" s="99"/>
      <c r="H10" s="99"/>
      <c r="I10" s="99"/>
      <c r="J10" s="99"/>
      <c r="K10" s="99"/>
    </row>
    <row r="11" spans="1:16" x14ac:dyDescent="0.25">
      <c r="E11" s="99"/>
      <c r="F11" s="99"/>
      <c r="G11" s="99"/>
      <c r="H11" s="99"/>
      <c r="I11" s="99"/>
      <c r="J11" s="99"/>
      <c r="K11" s="99"/>
    </row>
    <row r="12" spans="1:16" x14ac:dyDescent="0.25">
      <c r="E12" s="99"/>
      <c r="F12" s="99"/>
      <c r="G12" s="99"/>
      <c r="H12" s="99"/>
      <c r="I12" s="99"/>
      <c r="J12" s="99"/>
      <c r="K12" s="99"/>
    </row>
    <row r="13" spans="1:16" ht="15.75" thickBot="1" x14ac:dyDescent="0.3"/>
    <row r="14" spans="1:16" ht="17.25" customHeight="1" thickTop="1" thickBot="1" x14ac:dyDescent="0.3">
      <c r="E14" s="24"/>
      <c r="G14" s="25" t="s">
        <v>117</v>
      </c>
      <c r="H14" s="26">
        <v>31</v>
      </c>
    </row>
    <row r="15" spans="1:16" ht="16.5" customHeight="1" thickBot="1" x14ac:dyDescent="0.3">
      <c r="E15" s="24"/>
      <c r="G15" s="27" t="s">
        <v>118</v>
      </c>
      <c r="H15" s="28">
        <v>11</v>
      </c>
    </row>
    <row r="16" spans="1:16" ht="16.5" customHeight="1" thickBot="1" x14ac:dyDescent="0.3">
      <c r="E16" s="24"/>
      <c r="G16" s="29" t="s">
        <v>119</v>
      </c>
      <c r="H16" s="30">
        <v>2</v>
      </c>
    </row>
    <row r="17" spans="1:16" ht="16.5" customHeight="1" thickTop="1" x14ac:dyDescent="0.25">
      <c r="E17" s="24"/>
      <c r="G17" s="120"/>
      <c r="H17" s="121"/>
    </row>
    <row r="18" spans="1:16" ht="16.5" customHeight="1" x14ac:dyDescent="0.25">
      <c r="E18" s="122" t="s">
        <v>270</v>
      </c>
      <c r="F18" s="122"/>
      <c r="G18" s="122"/>
      <c r="H18" s="122"/>
      <c r="I18" s="122"/>
      <c r="J18" s="122"/>
      <c r="K18" s="122"/>
    </row>
    <row r="19" spans="1:16" ht="16.5" customHeight="1" x14ac:dyDescent="0.25">
      <c r="E19" s="122"/>
      <c r="F19" s="122"/>
      <c r="G19" s="122"/>
      <c r="H19" s="122"/>
      <c r="I19" s="122"/>
      <c r="J19" s="122"/>
      <c r="K19" s="122"/>
    </row>
    <row r="20" spans="1:16" ht="16.5" customHeight="1" x14ac:dyDescent="0.25">
      <c r="E20" s="122"/>
      <c r="F20" s="122"/>
      <c r="G20" s="122"/>
      <c r="H20" s="122"/>
      <c r="I20" s="122"/>
      <c r="J20" s="122"/>
      <c r="K20" s="122"/>
    </row>
    <row r="21" spans="1:16" ht="16.5" customHeight="1" x14ac:dyDescent="0.25">
      <c r="E21" s="122" t="s">
        <v>268</v>
      </c>
      <c r="F21" s="122"/>
      <c r="G21" s="122"/>
      <c r="H21" s="122"/>
      <c r="I21" s="122"/>
      <c r="J21" s="122"/>
      <c r="K21" s="122"/>
    </row>
    <row r="22" spans="1:16" ht="15.75" customHeight="1" x14ac:dyDescent="0.25">
      <c r="E22" s="122"/>
      <c r="F22" s="122"/>
      <c r="G22" s="122"/>
      <c r="H22" s="122"/>
      <c r="I22" s="122"/>
      <c r="J22" s="122"/>
      <c r="K22" s="122"/>
    </row>
    <row r="23" spans="1:16" ht="15.75" customHeight="1" x14ac:dyDescent="0.25">
      <c r="E23" s="123"/>
      <c r="F23" s="123"/>
      <c r="G23" s="123"/>
      <c r="H23" s="123"/>
      <c r="I23" s="123"/>
      <c r="J23" s="123"/>
      <c r="K23" s="123"/>
    </row>
    <row r="25" spans="1:16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</row>
    <row r="31" spans="1:16" ht="18.75" x14ac:dyDescent="0.3">
      <c r="B31" s="32" t="s">
        <v>120</v>
      </c>
      <c r="D31" s="31" t="s">
        <v>121</v>
      </c>
      <c r="G31" s="32" t="s">
        <v>120</v>
      </c>
      <c r="H31" s="33"/>
      <c r="I31" s="32" t="s">
        <v>121</v>
      </c>
      <c r="L31" s="32" t="s">
        <v>120</v>
      </c>
      <c r="M31" s="33"/>
      <c r="N31" s="32" t="s">
        <v>121</v>
      </c>
    </row>
    <row r="34" spans="2:13" ht="18.75" x14ac:dyDescent="0.3">
      <c r="B34" s="34" t="s">
        <v>122</v>
      </c>
      <c r="C34" s="35"/>
      <c r="D34" s="35"/>
      <c r="E34" s="35"/>
      <c r="G34" s="34" t="s">
        <v>123</v>
      </c>
      <c r="H34" s="35"/>
      <c r="I34" s="35"/>
      <c r="J34" s="36" t="s">
        <v>124</v>
      </c>
      <c r="M34" s="34" t="s">
        <v>125</v>
      </c>
    </row>
    <row r="35" spans="2:13" ht="18.75" x14ac:dyDescent="0.3">
      <c r="B35" s="34" t="s">
        <v>126</v>
      </c>
      <c r="C35" s="35"/>
      <c r="D35" s="35"/>
      <c r="E35" s="35"/>
      <c r="G35" s="35"/>
      <c r="H35" s="35"/>
      <c r="I35" s="35"/>
      <c r="J35" s="36" t="s">
        <v>127</v>
      </c>
      <c r="M35" s="34" t="s">
        <v>128</v>
      </c>
    </row>
    <row r="36" spans="2:13" ht="18.75" x14ac:dyDescent="0.3">
      <c r="B36" s="34" t="s">
        <v>129</v>
      </c>
      <c r="C36" s="35"/>
      <c r="D36" s="36" t="s">
        <v>130</v>
      </c>
      <c r="E36" s="35"/>
    </row>
    <row r="37" spans="2:13" ht="18.75" x14ac:dyDescent="0.3">
      <c r="B37" s="35"/>
      <c r="C37" s="35"/>
      <c r="D37" s="36" t="s">
        <v>22</v>
      </c>
      <c r="E37" s="35"/>
    </row>
    <row r="46" spans="2:13" ht="18.75" x14ac:dyDescent="0.3">
      <c r="I46" s="33"/>
    </row>
    <row r="47" spans="2:13" ht="18.75" x14ac:dyDescent="0.3">
      <c r="I47" s="34" t="s">
        <v>131</v>
      </c>
    </row>
    <row r="48" spans="2:13" ht="18.75" x14ac:dyDescent="0.3">
      <c r="I48" s="34" t="s">
        <v>56</v>
      </c>
    </row>
    <row r="49" spans="9:9" ht="18.75" x14ac:dyDescent="0.3">
      <c r="I49" s="34" t="s">
        <v>53</v>
      </c>
    </row>
    <row r="50" spans="9:9" ht="18.75" x14ac:dyDescent="0.3">
      <c r="I50" s="34" t="s">
        <v>132</v>
      </c>
    </row>
    <row r="51" spans="9:9" ht="18.75" x14ac:dyDescent="0.3">
      <c r="I51" s="34" t="s">
        <v>133</v>
      </c>
    </row>
    <row r="52" spans="9:9" ht="18.75" x14ac:dyDescent="0.3">
      <c r="I52" s="34" t="s">
        <v>134</v>
      </c>
    </row>
    <row r="53" spans="9:9" ht="18.75" x14ac:dyDescent="0.3">
      <c r="I53" s="34" t="s">
        <v>135</v>
      </c>
    </row>
    <row r="54" spans="9:9" ht="18.75" x14ac:dyDescent="0.3">
      <c r="I54" s="33"/>
    </row>
  </sheetData>
  <mergeCells count="4">
    <mergeCell ref="E2:K4"/>
    <mergeCell ref="E10:K12"/>
    <mergeCell ref="E18:K20"/>
    <mergeCell ref="E21:K22"/>
  </mergeCells>
  <hyperlinks>
    <hyperlink ref="B31" location="Activos!A22" display="Ranking" xr:uid="{28B2032E-EBE9-480C-A0FD-3BC2C52C5F82}"/>
    <hyperlink ref="D31" location="'Composición Activo'!A1" display="Composición" xr:uid="{3F02B574-D2CE-41ED-A6E9-CC5EBF9416FB}"/>
    <hyperlink ref="G31" location="Pasivo!A22" display="Ranking" xr:uid="{E9039825-F35B-4EDA-9A97-7E6B55980905}"/>
    <hyperlink ref="I31" location="'Composición Pasivo'!A1" display="Composición" xr:uid="{20CDCE26-A400-4B4F-8051-98497D8A52D3}"/>
    <hyperlink ref="L31" location="Patrimonio!A1" display="Ranking" xr:uid="{61AC9AC6-5B2E-4CB6-9683-6EEA114B96FF}"/>
    <hyperlink ref="N31" location="'Composición Patrimonio'!A1" display="Composición" xr:uid="{171E86E6-43C2-4DFF-8542-B7BC55C3DB4B}"/>
    <hyperlink ref="B34" location="'Fondos Disponibles'!A1" display="Fondos Disponibles" xr:uid="{0C323E01-C79A-419C-8C65-09AAA462E3DA}"/>
    <hyperlink ref="B35" location="Inversiones!A1" display="Inversiones" xr:uid="{31A2EBAD-303D-4698-8C3D-33E37B2D68E4}"/>
    <hyperlink ref="B36" location="'Cartera de Crédito'!A1" display="Cartera de Crédito" xr:uid="{3B5EE22F-7CC9-4509-8CA0-068112575EDA}"/>
    <hyperlink ref="D36" location="'Calidad de crédito'!A1" display="Calidad de Crédito" xr:uid="{ECBE3867-EB79-4EBC-8F33-485B139CCE91}"/>
    <hyperlink ref="D37" location="'Morosidad total'!A1" display="Morosidad" xr:uid="{EA1AB184-3FAD-47E5-AFFE-486AE08738F7}"/>
    <hyperlink ref="G34" location="'Obligaciones con el Público'!A1" display="Obligaciones con el Público" xr:uid="{2F80AF22-E290-48C6-BF2D-D1BBA9BFC02C}"/>
    <hyperlink ref="J34" location="'Depósitos a la Vista'!A1" display="Depósitos a la Vista" xr:uid="{50DF3C69-AD77-4858-B1E5-0DC8F7191B37}"/>
    <hyperlink ref="J35" location="'Depósitos a Plazo'!A1" display="Depósitos a la Vista" xr:uid="{23554928-DCEA-4EA6-8AA5-5B7491B383BB}"/>
    <hyperlink ref="M34" location="'Capital Social'!A1" display="Capital Social" xr:uid="{1DD2F352-71FA-4D8C-856B-8EE54509CFB3}"/>
    <hyperlink ref="M35" location="Reservas!A1" display="Reservas" xr:uid="{918376B8-345D-42AC-A0C0-4FC276A3F736}"/>
    <hyperlink ref="I47" location="'Grado de Absorción'!A1" display="Grado de Absorción" xr:uid="{3DBC7FE8-2AC0-4CE8-8FA3-11949615CA30}"/>
    <hyperlink ref="I50" location="ROA!A1" display="ROA" xr:uid="{FB622E6C-C6B8-4A41-B37E-4EB9CBFE44DD}"/>
    <hyperlink ref="I51" location="ROE!A1" display="ROE" xr:uid="{62369B96-80FB-4DF1-8DF7-8700AB8B1A2B}"/>
    <hyperlink ref="I52" location="'Liquidez 1ra línea'!A1" display="Liquidez 1ra línea" xr:uid="{D603D3E8-944E-4C9F-B3D5-6C20351393FE}"/>
    <hyperlink ref="I53" location="'Liquidez 2da línea'!A1" display="Liquidez 2da línea" xr:uid="{DCA80541-CA1A-4F9E-8315-DDC979DAEA65}"/>
    <hyperlink ref="I48" location="'Cobertura Cartera Improd.'!A1" display="Cobertura de Cartera Improductiva" xr:uid="{D0361121-4472-4B0A-8D14-1B383844CCC9}"/>
    <hyperlink ref="I49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0" t="s">
        <v>191</v>
      </c>
      <c r="B2" s="100"/>
      <c r="C2" s="100"/>
      <c r="D2" s="100"/>
    </row>
    <row r="23" spans="1:9" ht="15.75" x14ac:dyDescent="0.25">
      <c r="A23" s="100" t="s">
        <v>192</v>
      </c>
      <c r="B23" s="100"/>
      <c r="C23" s="100"/>
      <c r="D23" s="100"/>
      <c r="E23" s="100"/>
    </row>
    <row r="25" spans="1:9" ht="15" customHeight="1" x14ac:dyDescent="0.25">
      <c r="F25" s="101" t="s">
        <v>273</v>
      </c>
      <c r="G25" s="101"/>
      <c r="H25" s="101"/>
    </row>
    <row r="26" spans="1:9" x14ac:dyDescent="0.25">
      <c r="A26" s="91" t="s">
        <v>139</v>
      </c>
      <c r="B26" s="91" t="s">
        <v>140</v>
      </c>
      <c r="C26" s="91" t="s">
        <v>265</v>
      </c>
      <c r="D26" s="91" t="s">
        <v>266</v>
      </c>
      <c r="E26" s="91" t="s">
        <v>271</v>
      </c>
      <c r="F26" s="91" t="s">
        <v>19</v>
      </c>
      <c r="G26" s="91" t="s">
        <v>20</v>
      </c>
      <c r="H26" s="91" t="s">
        <v>141</v>
      </c>
      <c r="I26" s="91" t="s">
        <v>21</v>
      </c>
    </row>
    <row r="27" spans="1:9" ht="22.5" x14ac:dyDescent="0.25">
      <c r="A27" s="96">
        <v>21</v>
      </c>
      <c r="B27" s="96" t="s">
        <v>193</v>
      </c>
      <c r="C27" s="92">
        <v>11461.57</v>
      </c>
      <c r="D27" s="92">
        <v>11524.19</v>
      </c>
      <c r="E27" s="92">
        <v>11541.94</v>
      </c>
      <c r="F27" s="92">
        <v>17.75</v>
      </c>
      <c r="G27" s="93">
        <v>1.5E-3</v>
      </c>
      <c r="H27" s="93">
        <v>-2.2100000000000002E-2</v>
      </c>
      <c r="I27" s="93">
        <v>0.9204</v>
      </c>
    </row>
    <row r="28" spans="1:9" ht="22.5" x14ac:dyDescent="0.25">
      <c r="A28" s="96">
        <v>22</v>
      </c>
      <c r="B28" s="96" t="s">
        <v>145</v>
      </c>
      <c r="C28" s="92">
        <v>0</v>
      </c>
      <c r="D28" s="92">
        <v>0</v>
      </c>
      <c r="E28" s="92">
        <v>0</v>
      </c>
      <c r="F28" s="92">
        <v>0</v>
      </c>
      <c r="G28" s="93">
        <v>-1</v>
      </c>
      <c r="H28" s="93">
        <v>-1</v>
      </c>
      <c r="I28" s="93">
        <v>0</v>
      </c>
    </row>
    <row r="29" spans="1:9" ht="22.5" x14ac:dyDescent="0.25">
      <c r="A29" s="96">
        <v>23</v>
      </c>
      <c r="B29" s="96" t="s">
        <v>194</v>
      </c>
      <c r="C29" s="92">
        <v>0.64</v>
      </c>
      <c r="D29" s="92">
        <v>0.43</v>
      </c>
      <c r="E29" s="92">
        <v>0.39</v>
      </c>
      <c r="F29" s="92">
        <v>-0.04</v>
      </c>
      <c r="G29" s="93">
        <v>-8.8999999999999996E-2</v>
      </c>
      <c r="H29" s="93">
        <v>-0.13300000000000001</v>
      </c>
      <c r="I29" s="93">
        <v>0</v>
      </c>
    </row>
    <row r="30" spans="1:9" ht="22.5" x14ac:dyDescent="0.25">
      <c r="A30" s="96">
        <v>25</v>
      </c>
      <c r="B30" s="96" t="s">
        <v>195</v>
      </c>
      <c r="C30" s="92">
        <v>317.62</v>
      </c>
      <c r="D30" s="92">
        <v>324.58999999999997</v>
      </c>
      <c r="E30" s="92">
        <v>330.85</v>
      </c>
      <c r="F30" s="92">
        <v>6.26</v>
      </c>
      <c r="G30" s="93">
        <v>1.9300000000000001E-2</v>
      </c>
      <c r="H30" s="93">
        <v>-1.2699999999999999E-2</v>
      </c>
      <c r="I30" s="93">
        <v>2.64E-2</v>
      </c>
    </row>
    <row r="31" spans="1:9" ht="22.5" x14ac:dyDescent="0.25">
      <c r="A31" s="96">
        <v>26</v>
      </c>
      <c r="B31" s="96" t="s">
        <v>196</v>
      </c>
      <c r="C31" s="92">
        <v>615.64</v>
      </c>
      <c r="D31" s="92">
        <v>621.01</v>
      </c>
      <c r="E31" s="92">
        <v>635.47</v>
      </c>
      <c r="F31" s="92">
        <v>14.46</v>
      </c>
      <c r="G31" s="93">
        <v>2.3300000000000001E-2</v>
      </c>
      <c r="H31" s="93">
        <v>-1.9300000000000001E-2</v>
      </c>
      <c r="I31" s="93">
        <v>5.0700000000000002E-2</v>
      </c>
    </row>
    <row r="32" spans="1:9" ht="22.5" x14ac:dyDescent="0.25">
      <c r="A32" s="96">
        <v>27</v>
      </c>
      <c r="B32" s="96" t="s">
        <v>197</v>
      </c>
      <c r="C32" s="92">
        <v>0</v>
      </c>
      <c r="D32" s="92">
        <v>0</v>
      </c>
      <c r="E32" s="92">
        <v>0</v>
      </c>
      <c r="F32" s="92">
        <v>0</v>
      </c>
      <c r="G32" s="93">
        <v>0</v>
      </c>
      <c r="H32" s="93">
        <v>0</v>
      </c>
      <c r="I32" s="93">
        <v>0</v>
      </c>
    </row>
    <row r="33" spans="1:9" ht="67.5" x14ac:dyDescent="0.25">
      <c r="A33" s="96">
        <v>28</v>
      </c>
      <c r="B33" s="96" t="s">
        <v>259</v>
      </c>
      <c r="C33" s="92">
        <v>0.59</v>
      </c>
      <c r="D33" s="92">
        <v>0.79</v>
      </c>
      <c r="E33" s="92">
        <v>0.11</v>
      </c>
      <c r="F33" s="92">
        <v>-0.69</v>
      </c>
      <c r="G33" s="93">
        <v>-0.86580000000000001</v>
      </c>
      <c r="H33" s="93">
        <v>-0.86580000000000001</v>
      </c>
      <c r="I33" s="93">
        <v>0</v>
      </c>
    </row>
    <row r="34" spans="1:9" x14ac:dyDescent="0.25">
      <c r="A34" s="96">
        <v>29</v>
      </c>
      <c r="B34" s="96" t="s">
        <v>198</v>
      </c>
      <c r="C34" s="92">
        <v>39.619999999999997</v>
      </c>
      <c r="D34" s="92">
        <v>39.630000000000003</v>
      </c>
      <c r="E34" s="92">
        <v>28.1</v>
      </c>
      <c r="F34" s="92">
        <v>-11.53</v>
      </c>
      <c r="G34" s="93">
        <v>-0.29089999999999999</v>
      </c>
      <c r="H34" s="93">
        <v>-0.31090000000000001</v>
      </c>
      <c r="I34" s="93">
        <v>2.2000000000000001E-3</v>
      </c>
    </row>
    <row r="35" spans="1:9" x14ac:dyDescent="0.25">
      <c r="A35" s="124">
        <v>2</v>
      </c>
      <c r="B35" s="124" t="s">
        <v>199</v>
      </c>
      <c r="C35" s="94">
        <v>12435.68</v>
      </c>
      <c r="D35" s="94">
        <v>12510.64</v>
      </c>
      <c r="E35" s="94">
        <v>12539.83</v>
      </c>
      <c r="F35" s="94">
        <v>29.2</v>
      </c>
      <c r="G35" s="95">
        <v>2.3E-3</v>
      </c>
      <c r="H35" s="95">
        <v>-2.2700000000000001E-2</v>
      </c>
    </row>
    <row r="99" spans="2:3" x14ac:dyDescent="0.25">
      <c r="B99" t="s">
        <v>200</v>
      </c>
      <c r="C99" t="s">
        <v>161</v>
      </c>
    </row>
    <row r="100" spans="2:3" x14ac:dyDescent="0.25">
      <c r="B100" s="55" t="s">
        <v>123</v>
      </c>
      <c r="C100" s="45">
        <f>I27</f>
        <v>0.9204</v>
      </c>
    </row>
    <row r="101" spans="2:3" x14ac:dyDescent="0.25">
      <c r="B101" s="41" t="s">
        <v>201</v>
      </c>
      <c r="C101" s="42">
        <f>I30</f>
        <v>2.64E-2</v>
      </c>
    </row>
    <row r="102" spans="2:3" x14ac:dyDescent="0.25">
      <c r="B102" s="41" t="s">
        <v>202</v>
      </c>
      <c r="C102" s="43">
        <f>I31</f>
        <v>5.0700000000000002E-2</v>
      </c>
    </row>
    <row r="103" spans="2:3" x14ac:dyDescent="0.25">
      <c r="B103" s="46" t="s">
        <v>203</v>
      </c>
      <c r="C103" s="45">
        <f>+I28+I29+I32+I33</f>
        <v>0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89</v>
      </c>
      <c r="B2" s="48"/>
      <c r="C2" s="48"/>
    </row>
    <row r="22" spans="1:9" ht="15.75" x14ac:dyDescent="0.25">
      <c r="A22" s="51" t="s">
        <v>90</v>
      </c>
      <c r="B22" s="48"/>
      <c r="C22" s="48"/>
      <c r="D22" s="12"/>
    </row>
    <row r="23" spans="1:9" x14ac:dyDescent="0.25">
      <c r="A23" s="13" t="s">
        <v>82</v>
      </c>
    </row>
    <row r="24" spans="1:9" ht="15" customHeight="1" x14ac:dyDescent="0.25">
      <c r="B24"/>
      <c r="C24"/>
      <c r="G24" s="103" t="s">
        <v>273</v>
      </c>
      <c r="H24" s="103"/>
      <c r="I24" s="103"/>
    </row>
    <row r="25" spans="1:9" x14ac:dyDescent="0.25">
      <c r="A25" s="90" t="s">
        <v>16</v>
      </c>
      <c r="B25" s="89" t="s">
        <v>17</v>
      </c>
      <c r="C25" s="89" t="s">
        <v>18</v>
      </c>
      <c r="D25" s="89" t="s">
        <v>265</v>
      </c>
      <c r="E25" s="89" t="s">
        <v>266</v>
      </c>
      <c r="F25" s="89" t="s">
        <v>271</v>
      </c>
      <c r="G25" s="89" t="s">
        <v>19</v>
      </c>
      <c r="H25" s="89" t="s">
        <v>20</v>
      </c>
      <c r="I25" s="89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1341.9285890199999</v>
      </c>
      <c r="E26" s="64">
        <v>1346.35087593</v>
      </c>
      <c r="F26" s="64">
        <v>1309.21590881</v>
      </c>
      <c r="G26" s="64">
        <v>-37.134967120000127</v>
      </c>
      <c r="H26" s="14">
        <v>-2.7581938545068289E-2</v>
      </c>
      <c r="I26" s="65">
        <v>0.11343118602540786</v>
      </c>
    </row>
    <row r="27" spans="1:9" x14ac:dyDescent="0.25">
      <c r="A27" s="11">
        <v>2</v>
      </c>
      <c r="B27" s="68" t="s">
        <v>1</v>
      </c>
      <c r="C27" s="68" t="s">
        <v>8</v>
      </c>
      <c r="D27" s="64">
        <v>960.77805580999996</v>
      </c>
      <c r="E27" s="64">
        <v>969.94911122999997</v>
      </c>
      <c r="F27" s="64">
        <v>993.81941516999996</v>
      </c>
      <c r="G27" s="64">
        <v>23.870303939999939</v>
      </c>
      <c r="H27" s="70">
        <v>2.4609851860918578E-2</v>
      </c>
      <c r="I27" s="65">
        <v>8.6105060440546694E-2</v>
      </c>
    </row>
    <row r="28" spans="1:9" x14ac:dyDescent="0.25">
      <c r="A28" s="11">
        <v>3</v>
      </c>
      <c r="B28" s="68" t="s">
        <v>1</v>
      </c>
      <c r="C28" s="68" t="s">
        <v>247</v>
      </c>
      <c r="D28" s="64">
        <v>963.74815947000002</v>
      </c>
      <c r="E28" s="64">
        <v>965.38612437000006</v>
      </c>
      <c r="F28" s="64">
        <v>947.71858494000003</v>
      </c>
      <c r="G28" s="64">
        <v>-17.667539429999948</v>
      </c>
      <c r="H28" s="14">
        <v>-1.8301008253593435E-2</v>
      </c>
      <c r="I28" s="65">
        <v>8.2110859167436615E-2</v>
      </c>
    </row>
    <row r="29" spans="1:9" x14ac:dyDescent="0.25">
      <c r="A29" s="11">
        <v>4</v>
      </c>
      <c r="B29" s="68" t="s">
        <v>1</v>
      </c>
      <c r="C29" s="68" t="s">
        <v>101</v>
      </c>
      <c r="D29" s="64">
        <v>816.88277773999994</v>
      </c>
      <c r="E29" s="64">
        <v>810.51457124000001</v>
      </c>
      <c r="F29" s="64">
        <v>807.91103049000003</v>
      </c>
      <c r="G29" s="64">
        <v>-2.6035407500000001</v>
      </c>
      <c r="H29" s="15">
        <v>-3.2122072105586737E-3</v>
      </c>
      <c r="I29" s="65">
        <v>6.9997855796594774E-2</v>
      </c>
    </row>
    <row r="30" spans="1:9" x14ac:dyDescent="0.25">
      <c r="A30" s="11">
        <v>5</v>
      </c>
      <c r="B30" s="68" t="s">
        <v>1</v>
      </c>
      <c r="C30" s="68" t="s">
        <v>9</v>
      </c>
      <c r="D30" s="64">
        <v>569.64450696999995</v>
      </c>
      <c r="E30" s="64">
        <v>576.92490412999996</v>
      </c>
      <c r="F30" s="64">
        <v>574.63207218999992</v>
      </c>
      <c r="G30" s="64">
        <v>-2.2928319400000574</v>
      </c>
      <c r="H30" s="15">
        <v>-3.9742294423182108E-3</v>
      </c>
      <c r="I30" s="65">
        <v>4.9786438614235408E-2</v>
      </c>
    </row>
    <row r="31" spans="1:9" x14ac:dyDescent="0.25">
      <c r="A31" s="11">
        <v>6</v>
      </c>
      <c r="B31" s="68" t="s">
        <v>1</v>
      </c>
      <c r="C31" s="68" t="s">
        <v>102</v>
      </c>
      <c r="D31" s="64">
        <v>498.08864903</v>
      </c>
      <c r="E31" s="64">
        <v>502.00066006000003</v>
      </c>
      <c r="F31" s="64">
        <v>501.85742464000003</v>
      </c>
      <c r="G31" s="64">
        <v>-0.14323541999995709</v>
      </c>
      <c r="H31" s="15">
        <v>-2.8532914674422405E-4</v>
      </c>
      <c r="I31" s="65">
        <v>4.3481203145716879E-2</v>
      </c>
    </row>
    <row r="32" spans="1:9" x14ac:dyDescent="0.25">
      <c r="A32" s="11">
        <v>7</v>
      </c>
      <c r="B32" s="68" t="s">
        <v>1</v>
      </c>
      <c r="C32" s="68" t="s">
        <v>248</v>
      </c>
      <c r="D32" s="64">
        <v>477.91010969000001</v>
      </c>
      <c r="E32" s="64">
        <v>472.39629292999996</v>
      </c>
      <c r="F32" s="64">
        <v>474.50546219</v>
      </c>
      <c r="G32" s="64">
        <v>2.10916926000005</v>
      </c>
      <c r="H32" s="65">
        <v>4.4648302528330561E-3</v>
      </c>
      <c r="I32" s="65">
        <v>4.1111414083463596E-2</v>
      </c>
    </row>
    <row r="33" spans="1:9" x14ac:dyDescent="0.25">
      <c r="A33" s="11">
        <v>8</v>
      </c>
      <c r="B33" s="68" t="s">
        <v>1</v>
      </c>
      <c r="C33" s="68" t="s">
        <v>103</v>
      </c>
      <c r="D33" s="64">
        <v>446.11917143000005</v>
      </c>
      <c r="E33" s="64">
        <v>455.64845375000004</v>
      </c>
      <c r="F33" s="64">
        <v>461.40511648</v>
      </c>
      <c r="G33" s="64">
        <v>5.7566627299999595</v>
      </c>
      <c r="H33" s="70">
        <v>1.2634000362828969E-2</v>
      </c>
      <c r="I33" s="65">
        <v>3.9976392929787857E-2</v>
      </c>
    </row>
    <row r="34" spans="1:9" x14ac:dyDescent="0.25">
      <c r="A34" s="11">
        <v>9</v>
      </c>
      <c r="B34" s="68" t="s">
        <v>1</v>
      </c>
      <c r="C34" s="68" t="s">
        <v>104</v>
      </c>
      <c r="D34" s="64">
        <v>372.81528694999997</v>
      </c>
      <c r="E34" s="64">
        <v>378.79073759000005</v>
      </c>
      <c r="F34" s="64">
        <v>386.27882267000001</v>
      </c>
      <c r="G34" s="64">
        <v>7.4880850799999834</v>
      </c>
      <c r="H34" s="70">
        <v>1.9768395414422792E-2</v>
      </c>
      <c r="I34" s="65">
        <v>3.3467409536584787E-2</v>
      </c>
    </row>
    <row r="35" spans="1:9" x14ac:dyDescent="0.25">
      <c r="A35" s="11">
        <v>10</v>
      </c>
      <c r="B35" s="68" t="s">
        <v>1</v>
      </c>
      <c r="C35" s="68" t="s">
        <v>5</v>
      </c>
      <c r="D35" s="64">
        <v>376.86479338999999</v>
      </c>
      <c r="E35" s="64">
        <v>379.10149827999999</v>
      </c>
      <c r="F35" s="64">
        <v>381.47824534999995</v>
      </c>
      <c r="G35" s="64">
        <v>2.3767470699999929</v>
      </c>
      <c r="H35" s="70">
        <v>6.2694214630736045E-3</v>
      </c>
      <c r="I35" s="65">
        <v>3.30514848786655E-2</v>
      </c>
    </row>
    <row r="36" spans="1:9" x14ac:dyDescent="0.25">
      <c r="A36" s="11">
        <v>11</v>
      </c>
      <c r="B36" s="68" t="s">
        <v>1</v>
      </c>
      <c r="C36" s="68" t="s">
        <v>7</v>
      </c>
      <c r="D36" s="64">
        <v>367.26659979000004</v>
      </c>
      <c r="E36" s="64">
        <v>368.61610330000002</v>
      </c>
      <c r="F36" s="64">
        <v>372.95354146999995</v>
      </c>
      <c r="G36" s="64">
        <v>4.3374381699999569</v>
      </c>
      <c r="H36" s="70">
        <v>1.176681683510151E-2</v>
      </c>
      <c r="I36" s="65">
        <v>3.2312899848406657E-2</v>
      </c>
    </row>
    <row r="37" spans="1:9" x14ac:dyDescent="0.25">
      <c r="A37" s="11">
        <v>12</v>
      </c>
      <c r="B37" s="68" t="s">
        <v>1</v>
      </c>
      <c r="C37" s="68" t="s">
        <v>4</v>
      </c>
      <c r="D37" s="64">
        <v>365.16256123999995</v>
      </c>
      <c r="E37" s="64">
        <v>364.77535828000003</v>
      </c>
      <c r="F37" s="64">
        <v>367.10148339999995</v>
      </c>
      <c r="G37" s="64">
        <v>2.3261251199999453</v>
      </c>
      <c r="H37" s="70">
        <v>6.3768702221777308E-3</v>
      </c>
      <c r="I37" s="65">
        <v>3.1805874320300284E-2</v>
      </c>
    </row>
    <row r="38" spans="1:9" x14ac:dyDescent="0.25">
      <c r="A38" s="11">
        <v>13</v>
      </c>
      <c r="B38" s="68" t="s">
        <v>1</v>
      </c>
      <c r="C38" s="68" t="s">
        <v>249</v>
      </c>
      <c r="D38" s="64">
        <v>365.80947512</v>
      </c>
      <c r="E38" s="64">
        <v>366.70338817000004</v>
      </c>
      <c r="F38" s="64">
        <v>364.66869545000003</v>
      </c>
      <c r="G38" s="64">
        <v>-2.0346927199999691</v>
      </c>
      <c r="H38" s="14">
        <v>-5.5486062731896707E-3</v>
      </c>
      <c r="I38" s="65">
        <v>3.159509623498994E-2</v>
      </c>
    </row>
    <row r="39" spans="1:9" x14ac:dyDescent="0.25">
      <c r="A39" s="11">
        <v>14</v>
      </c>
      <c r="B39" s="68" t="s">
        <v>1</v>
      </c>
      <c r="C39" s="68" t="s">
        <v>105</v>
      </c>
      <c r="D39" s="64">
        <v>335.68074491000004</v>
      </c>
      <c r="E39" s="64">
        <v>335.25226246000005</v>
      </c>
      <c r="F39" s="64">
        <v>333.95233509000002</v>
      </c>
      <c r="G39" s="64">
        <v>-1.2999273700000047</v>
      </c>
      <c r="H39" s="15">
        <v>-3.8774603949320195E-3</v>
      </c>
      <c r="I39" s="65">
        <v>2.8933813888378714E-2</v>
      </c>
    </row>
    <row r="40" spans="1:9" x14ac:dyDescent="0.25">
      <c r="A40" s="11">
        <v>15</v>
      </c>
      <c r="B40" s="68" t="s">
        <v>1</v>
      </c>
      <c r="C40" s="68" t="s">
        <v>106</v>
      </c>
      <c r="D40" s="64">
        <v>321.88904004</v>
      </c>
      <c r="E40" s="64">
        <v>322.08835139000001</v>
      </c>
      <c r="F40" s="64">
        <v>321.83530868000003</v>
      </c>
      <c r="G40" s="64">
        <v>-0.25304270999997852</v>
      </c>
      <c r="H40" s="15">
        <v>-7.8563136141978111E-4</v>
      </c>
      <c r="I40" s="65">
        <v>2.788398805939319E-2</v>
      </c>
    </row>
    <row r="41" spans="1:9" x14ac:dyDescent="0.25">
      <c r="A41" s="11">
        <v>16</v>
      </c>
      <c r="B41" s="68" t="s">
        <v>1</v>
      </c>
      <c r="C41" s="68" t="s">
        <v>250</v>
      </c>
      <c r="D41" s="64">
        <v>293.79909572999998</v>
      </c>
      <c r="E41" s="64">
        <v>301.79245780000002</v>
      </c>
      <c r="F41" s="64">
        <v>309.11684337999998</v>
      </c>
      <c r="G41" s="64">
        <v>7.3243855799999835</v>
      </c>
      <c r="H41" s="70">
        <v>2.426961108767637E-2</v>
      </c>
      <c r="I41" s="65">
        <v>2.678205323436246E-2</v>
      </c>
    </row>
    <row r="42" spans="1:9" x14ac:dyDescent="0.25">
      <c r="A42" s="11">
        <v>17</v>
      </c>
      <c r="B42" s="68" t="s">
        <v>1</v>
      </c>
      <c r="C42" s="68" t="s">
        <v>257</v>
      </c>
      <c r="D42" s="64">
        <v>265.94421729999999</v>
      </c>
      <c r="E42" s="64">
        <v>270.00644786999999</v>
      </c>
      <c r="F42" s="64">
        <v>276.90653155000001</v>
      </c>
      <c r="G42" s="64">
        <v>6.9000836800000069</v>
      </c>
      <c r="H42" s="70">
        <v>2.5555255196432161E-2</v>
      </c>
      <c r="I42" s="65">
        <v>2.3991334111153759E-2</v>
      </c>
    </row>
    <row r="43" spans="1:9" x14ac:dyDescent="0.25">
      <c r="A43" s="11">
        <v>18</v>
      </c>
      <c r="B43" s="68" t="s">
        <v>1</v>
      </c>
      <c r="C43" s="68" t="s">
        <v>107</v>
      </c>
      <c r="D43" s="64">
        <v>238.85225465999997</v>
      </c>
      <c r="E43" s="64">
        <v>239.47889601</v>
      </c>
      <c r="F43" s="64">
        <v>241.77989722999996</v>
      </c>
      <c r="G43" s="64">
        <v>2.3010012199999692</v>
      </c>
      <c r="H43" s="70">
        <v>9.6083674108130412E-3</v>
      </c>
      <c r="I43" s="65">
        <v>2.0947943204286428E-2</v>
      </c>
    </row>
    <row r="44" spans="1:9" x14ac:dyDescent="0.25">
      <c r="A44" s="11">
        <v>19</v>
      </c>
      <c r="B44" s="68" t="s">
        <v>1</v>
      </c>
      <c r="C44" s="68" t="s">
        <v>264</v>
      </c>
      <c r="D44" s="64">
        <v>229.70702079000003</v>
      </c>
      <c r="E44" s="64">
        <v>234.5265023</v>
      </c>
      <c r="F44" s="64">
        <v>239.78951767999999</v>
      </c>
      <c r="G44" s="64">
        <v>5.263015379999965</v>
      </c>
      <c r="H44" s="70">
        <v>2.2441026188450366E-2</v>
      </c>
      <c r="I44" s="65">
        <v>2.07754956259474E-2</v>
      </c>
    </row>
    <row r="45" spans="1:9" x14ac:dyDescent="0.25">
      <c r="A45" s="11">
        <v>20</v>
      </c>
      <c r="B45" s="68" t="s">
        <v>1</v>
      </c>
      <c r="C45" s="68" t="s">
        <v>251</v>
      </c>
      <c r="D45" s="64">
        <v>199.96845051000003</v>
      </c>
      <c r="E45" s="64">
        <v>202.72216599999996</v>
      </c>
      <c r="F45" s="64">
        <v>204.93841543999997</v>
      </c>
      <c r="G45" s="64">
        <v>2.2162494399999977</v>
      </c>
      <c r="H45" s="70">
        <v>1.0932447515384172E-2</v>
      </c>
      <c r="I45" s="65">
        <v>1.7755976969953388E-2</v>
      </c>
    </row>
    <row r="46" spans="1:9" x14ac:dyDescent="0.25">
      <c r="A46" s="11">
        <v>21</v>
      </c>
      <c r="B46" s="68" t="s">
        <v>1</v>
      </c>
      <c r="C46" s="68" t="s">
        <v>108</v>
      </c>
      <c r="D46" s="64">
        <v>201.00297773999998</v>
      </c>
      <c r="E46" s="64">
        <v>201.40453376000005</v>
      </c>
      <c r="F46" s="64">
        <v>203.49427942</v>
      </c>
      <c r="G46" s="64">
        <v>2.0897456599999367</v>
      </c>
      <c r="H46" s="70">
        <v>1.0375862057257079E-2</v>
      </c>
      <c r="I46" s="65">
        <v>1.7630856231327853E-2</v>
      </c>
    </row>
    <row r="47" spans="1:9" x14ac:dyDescent="0.25">
      <c r="A47" s="11">
        <v>22</v>
      </c>
      <c r="B47" s="68" t="s">
        <v>1</v>
      </c>
      <c r="C47" s="68" t="s">
        <v>109</v>
      </c>
      <c r="D47" s="64">
        <v>179.04219280999999</v>
      </c>
      <c r="E47" s="64">
        <v>180.81941635999999</v>
      </c>
      <c r="F47" s="64">
        <v>180.72335786999997</v>
      </c>
      <c r="G47" s="64">
        <v>-9.605849000000953E-2</v>
      </c>
      <c r="H47" s="15">
        <v>-5.3123990738230891E-4</v>
      </c>
      <c r="I47" s="65">
        <v>1.5657971070884184E-2</v>
      </c>
    </row>
    <row r="48" spans="1:9" x14ac:dyDescent="0.25">
      <c r="A48" s="11">
        <v>23</v>
      </c>
      <c r="B48" s="68" t="s">
        <v>1</v>
      </c>
      <c r="C48" s="68" t="s">
        <v>252</v>
      </c>
      <c r="D48" s="64">
        <v>149.57713165000001</v>
      </c>
      <c r="E48" s="64">
        <v>147.97688091000001</v>
      </c>
      <c r="F48" s="64">
        <v>152.23578923999997</v>
      </c>
      <c r="G48" s="64">
        <v>4.2589083299999837</v>
      </c>
      <c r="H48" s="70">
        <v>2.8780903502015728E-2</v>
      </c>
      <c r="I48" s="65">
        <v>1.3189792464944209E-2</v>
      </c>
    </row>
    <row r="49" spans="1:9" x14ac:dyDescent="0.25">
      <c r="A49" s="11">
        <v>24</v>
      </c>
      <c r="B49" s="68" t="s">
        <v>1</v>
      </c>
      <c r="C49" s="68" t="s">
        <v>110</v>
      </c>
      <c r="D49" s="64">
        <v>130.8760341</v>
      </c>
      <c r="E49" s="64">
        <v>131.07921425999999</v>
      </c>
      <c r="F49" s="64">
        <v>131.72149813999999</v>
      </c>
      <c r="G49" s="64">
        <v>0.64228388000001013</v>
      </c>
      <c r="H49" s="65">
        <v>4.8999674252396619E-3</v>
      </c>
      <c r="I49" s="65">
        <v>1.1412423007175753E-2</v>
      </c>
    </row>
    <row r="50" spans="1:9" x14ac:dyDescent="0.25">
      <c r="A50" s="11">
        <v>25</v>
      </c>
      <c r="B50" s="68" t="s">
        <v>1</v>
      </c>
      <c r="C50" s="68" t="s">
        <v>10</v>
      </c>
      <c r="D50" s="64">
        <v>100.64060001</v>
      </c>
      <c r="E50" s="64">
        <v>100.83950819</v>
      </c>
      <c r="F50" s="64">
        <v>100.67490243</v>
      </c>
      <c r="G50" s="64">
        <v>-0.16460575999999047</v>
      </c>
      <c r="H50" s="15">
        <v>-1.6323538556915929E-3</v>
      </c>
      <c r="I50" s="65">
        <v>8.722528888307603E-3</v>
      </c>
    </row>
    <row r="51" spans="1:9" x14ac:dyDescent="0.25">
      <c r="A51" s="11">
        <v>26</v>
      </c>
      <c r="B51" s="68" t="s">
        <v>1</v>
      </c>
      <c r="C51" s="68" t="s">
        <v>111</v>
      </c>
      <c r="D51" s="64">
        <v>93.457383850000014</v>
      </c>
      <c r="E51" s="64">
        <v>93.915673739999988</v>
      </c>
      <c r="F51" s="64">
        <v>93.552362619999997</v>
      </c>
      <c r="G51" s="64">
        <v>-0.36331112000000476</v>
      </c>
      <c r="H51" s="15">
        <v>-3.868482283434501E-3</v>
      </c>
      <c r="I51" s="65">
        <v>8.1054281238539874E-3</v>
      </c>
    </row>
    <row r="52" spans="1:9" x14ac:dyDescent="0.25">
      <c r="A52" s="11">
        <v>27</v>
      </c>
      <c r="B52" s="68" t="s">
        <v>1</v>
      </c>
      <c r="C52" s="68" t="s">
        <v>258</v>
      </c>
      <c r="D52" s="64">
        <v>90.481711050000001</v>
      </c>
      <c r="E52" s="64">
        <v>94.044411460000006</v>
      </c>
      <c r="F52" s="64">
        <v>91.516333860000003</v>
      </c>
      <c r="G52" s="64">
        <v>-2.5280776000000089</v>
      </c>
      <c r="H52" s="14">
        <v>-2.6881741942478724E-2</v>
      </c>
      <c r="I52" s="65">
        <v>7.9290254728668352E-3</v>
      </c>
    </row>
    <row r="53" spans="1:9" x14ac:dyDescent="0.25">
      <c r="A53" s="11">
        <v>28</v>
      </c>
      <c r="B53" s="68" t="s">
        <v>1</v>
      </c>
      <c r="C53" s="68" t="s">
        <v>112</v>
      </c>
      <c r="D53" s="64">
        <v>84.918051879999993</v>
      </c>
      <c r="E53" s="64">
        <v>86.401766240000015</v>
      </c>
      <c r="F53" s="64">
        <v>88.813274100000015</v>
      </c>
      <c r="G53" s="64">
        <v>2.4115078599999995</v>
      </c>
      <c r="H53" s="70">
        <v>2.7910400040914708E-2</v>
      </c>
      <c r="I53" s="65">
        <v>7.6948308893675819E-3</v>
      </c>
    </row>
    <row r="54" spans="1:9" x14ac:dyDescent="0.25">
      <c r="A54" s="11">
        <v>29</v>
      </c>
      <c r="B54" s="68" t="s">
        <v>1</v>
      </c>
      <c r="C54" s="68" t="s">
        <v>6</v>
      </c>
      <c r="D54" s="64">
        <v>75.800132379999994</v>
      </c>
      <c r="E54" s="64">
        <v>76.623117539999996</v>
      </c>
      <c r="F54" s="64">
        <v>76.801616510000002</v>
      </c>
      <c r="G54" s="64">
        <v>0.17849897000001372</v>
      </c>
      <c r="H54" s="65">
        <v>2.329570705692455E-3</v>
      </c>
      <c r="I54" s="65">
        <v>6.6541342728689166E-3</v>
      </c>
    </row>
    <row r="55" spans="1:9" x14ac:dyDescent="0.25">
      <c r="A55" s="11">
        <v>30</v>
      </c>
      <c r="B55" s="68" t="s">
        <v>1</v>
      </c>
      <c r="C55" s="68" t="s">
        <v>113</v>
      </c>
      <c r="D55" s="64">
        <v>73.864814629999998</v>
      </c>
      <c r="E55" s="64">
        <v>72.581778540000002</v>
      </c>
      <c r="F55" s="64">
        <v>73.44036924000001</v>
      </c>
      <c r="G55" s="64">
        <v>0.85859070000000293</v>
      </c>
      <c r="H55" s="70">
        <v>1.1829287147143017E-2</v>
      </c>
      <c r="I55" s="65">
        <v>6.3629139616924995E-3</v>
      </c>
    </row>
    <row r="56" spans="1:9" x14ac:dyDescent="0.25">
      <c r="A56" s="11">
        <v>31</v>
      </c>
      <c r="B56" s="68" t="s">
        <v>1</v>
      </c>
      <c r="C56" s="68" t="s">
        <v>3</v>
      </c>
      <c r="D56" s="64">
        <v>62.208069139999999</v>
      </c>
      <c r="E56" s="64">
        <v>62.117377189999999</v>
      </c>
      <c r="F56" s="64">
        <v>62.599313700000003</v>
      </c>
      <c r="G56" s="64">
        <v>0.48193651000000537</v>
      </c>
      <c r="H56" s="70">
        <v>7.7584813107271725E-3</v>
      </c>
      <c r="I56" s="65">
        <v>5.4236389502948321E-3</v>
      </c>
    </row>
    <row r="57" spans="1:9" x14ac:dyDescent="0.25">
      <c r="A57" s="11">
        <v>32</v>
      </c>
      <c r="B57" s="68" t="s">
        <v>2</v>
      </c>
      <c r="C57" s="68" t="s">
        <v>13</v>
      </c>
      <c r="D57" s="64">
        <v>58.625102160000004</v>
      </c>
      <c r="E57" s="64">
        <v>59.164451950000007</v>
      </c>
      <c r="F57" s="64">
        <v>58.311745839999993</v>
      </c>
      <c r="G57" s="64">
        <v>-0.85270611000001428</v>
      </c>
      <c r="H57" s="14">
        <v>-1.4412473738802447E-2</v>
      </c>
      <c r="I57" s="65">
        <v>5.0521617139952226E-3</v>
      </c>
    </row>
    <row r="58" spans="1:9" x14ac:dyDescent="0.25">
      <c r="A58" s="11">
        <v>33</v>
      </c>
      <c r="B58" s="68" t="s">
        <v>2</v>
      </c>
      <c r="C58" s="68" t="s">
        <v>114</v>
      </c>
      <c r="D58" s="64">
        <v>46.721570999999997</v>
      </c>
      <c r="E58" s="64">
        <v>46.90310182000001</v>
      </c>
      <c r="F58" s="64">
        <v>46.763920799999994</v>
      </c>
      <c r="G58" s="64">
        <v>-0.13918102000001073</v>
      </c>
      <c r="H58" s="15">
        <v>-2.9674161110739669E-3</v>
      </c>
      <c r="I58" s="65">
        <v>4.0516518046008971E-3</v>
      </c>
    </row>
    <row r="59" spans="1:9" x14ac:dyDescent="0.25">
      <c r="A59" s="11">
        <v>34</v>
      </c>
      <c r="B59" s="68" t="s">
        <v>2</v>
      </c>
      <c r="C59" s="68" t="s">
        <v>12</v>
      </c>
      <c r="D59" s="64">
        <v>45.7878568</v>
      </c>
      <c r="E59" s="64">
        <v>45.999028770000002</v>
      </c>
      <c r="F59" s="64">
        <v>46.225509090000003</v>
      </c>
      <c r="G59" s="64">
        <v>0.22648032000000029</v>
      </c>
      <c r="H59" s="65">
        <v>4.9235891725546163E-3</v>
      </c>
      <c r="I59" s="65">
        <v>4.0050035180774169E-3</v>
      </c>
    </row>
    <row r="60" spans="1:9" x14ac:dyDescent="0.25">
      <c r="A60" s="11">
        <v>35</v>
      </c>
      <c r="B60" s="68" t="s">
        <v>2</v>
      </c>
      <c r="C60" s="68" t="s">
        <v>11</v>
      </c>
      <c r="D60" s="64">
        <v>38.262229020000007</v>
      </c>
      <c r="E60" s="64">
        <v>38.496060379999996</v>
      </c>
      <c r="F60" s="64">
        <v>38.990972699999993</v>
      </c>
      <c r="G60" s="64">
        <v>0.49491232000000029</v>
      </c>
      <c r="H60" s="70">
        <v>1.2856180999163332E-2</v>
      </c>
      <c r="I60" s="65">
        <v>3.3781993083672169E-3</v>
      </c>
    </row>
    <row r="61" spans="1:9" x14ac:dyDescent="0.25">
      <c r="A61" s="11">
        <v>36</v>
      </c>
      <c r="B61" s="68" t="s">
        <v>2</v>
      </c>
      <c r="C61" s="68" t="s">
        <v>115</v>
      </c>
      <c r="D61" s="64">
        <v>35.84688168000001</v>
      </c>
      <c r="E61" s="64">
        <v>36.348509290000003</v>
      </c>
      <c r="F61" s="64">
        <v>36.943712529999992</v>
      </c>
      <c r="G61" s="64">
        <v>0.59520323999999458</v>
      </c>
      <c r="H61" s="70">
        <v>1.6374900969150438E-2</v>
      </c>
      <c r="I61" s="65">
        <v>3.2008235618436695E-3</v>
      </c>
    </row>
    <row r="62" spans="1:9" x14ac:dyDescent="0.25">
      <c r="A62" s="11">
        <v>37</v>
      </c>
      <c r="B62" s="68" t="s">
        <v>2</v>
      </c>
      <c r="C62" s="68" t="s">
        <v>253</v>
      </c>
      <c r="D62" s="64">
        <v>33.675359119999996</v>
      </c>
      <c r="E62" s="64">
        <v>33.67309599</v>
      </c>
      <c r="F62" s="64">
        <v>33.55995721</v>
      </c>
      <c r="G62" s="64">
        <v>-0.11313878000000119</v>
      </c>
      <c r="H62" s="15">
        <v>-3.3599161785895881E-3</v>
      </c>
      <c r="I62" s="65">
        <v>2.9076531408424033E-3</v>
      </c>
    </row>
    <row r="63" spans="1:9" x14ac:dyDescent="0.25">
      <c r="A63" s="11">
        <v>38</v>
      </c>
      <c r="B63" s="68" t="s">
        <v>2</v>
      </c>
      <c r="C63" s="68" t="s">
        <v>272</v>
      </c>
      <c r="D63" s="64">
        <v>29.339606750000002</v>
      </c>
      <c r="E63" s="64">
        <v>29.715908810000002</v>
      </c>
      <c r="F63" s="64">
        <v>30.039647939999998</v>
      </c>
      <c r="G63" s="64">
        <v>0.32373912999999521</v>
      </c>
      <c r="H63" s="70">
        <v>1.0894471781763258E-2</v>
      </c>
      <c r="I63" s="65">
        <v>2.6026516105483741E-3</v>
      </c>
    </row>
    <row r="64" spans="1:9" x14ac:dyDescent="0.25">
      <c r="A64" s="11">
        <v>39</v>
      </c>
      <c r="B64" s="68" t="s">
        <v>2</v>
      </c>
      <c r="C64" s="68" t="s">
        <v>254</v>
      </c>
      <c r="D64" s="64">
        <v>27.834332270000004</v>
      </c>
      <c r="E64" s="64">
        <v>27.833410280000003</v>
      </c>
      <c r="F64" s="64">
        <v>28.42136842</v>
      </c>
      <c r="G64" s="64">
        <v>0.58795814000000057</v>
      </c>
      <c r="H64" s="70">
        <v>2.1124186152010425E-2</v>
      </c>
      <c r="I64" s="65">
        <v>2.4624429833548082E-3</v>
      </c>
    </row>
    <row r="65" spans="1:9" x14ac:dyDescent="0.25">
      <c r="A65" s="11">
        <v>40</v>
      </c>
      <c r="B65" s="68" t="s">
        <v>2</v>
      </c>
      <c r="C65" s="68" t="s">
        <v>262</v>
      </c>
      <c r="D65" s="64">
        <v>27.16754414</v>
      </c>
      <c r="E65" s="64">
        <v>27.089026060000002</v>
      </c>
      <c r="F65" s="64">
        <v>27.202380959999999</v>
      </c>
      <c r="G65" s="64">
        <v>0.11335489999999851</v>
      </c>
      <c r="H65" s="65">
        <v>4.1845321330093808E-3</v>
      </c>
      <c r="I65" s="65">
        <v>2.3568292397335745E-3</v>
      </c>
    </row>
    <row r="66" spans="1:9" x14ac:dyDescent="0.25">
      <c r="A66" s="11">
        <v>41</v>
      </c>
      <c r="B66" s="68" t="s">
        <v>2</v>
      </c>
      <c r="C66" s="68" t="s">
        <v>255</v>
      </c>
      <c r="D66" s="64">
        <v>23.511498499999998</v>
      </c>
      <c r="E66" s="64">
        <v>23.488087240000002</v>
      </c>
      <c r="F66" s="64">
        <v>23.429741570000004</v>
      </c>
      <c r="G66" s="64">
        <v>-5.8345669999998066E-2</v>
      </c>
      <c r="H66" s="15">
        <v>-2.4840536993849336E-3</v>
      </c>
      <c r="I66" s="65">
        <v>2.0299656891349278E-3</v>
      </c>
    </row>
    <row r="67" spans="1:9" x14ac:dyDescent="0.25">
      <c r="A67" s="11">
        <v>42</v>
      </c>
      <c r="B67" s="68" t="s">
        <v>2</v>
      </c>
      <c r="C67" s="68" t="s">
        <v>256</v>
      </c>
      <c r="D67" s="64">
        <v>17.480724110000001</v>
      </c>
      <c r="E67" s="64">
        <v>17.802281060000002</v>
      </c>
      <c r="F67" s="64">
        <v>18.221594440000001</v>
      </c>
      <c r="G67" s="64">
        <v>0.41931337999999896</v>
      </c>
      <c r="H67" s="70">
        <v>2.3553913039950563E-2</v>
      </c>
      <c r="I67" s="65">
        <v>1.5787289588329746E-3</v>
      </c>
    </row>
    <row r="68" spans="1:9" x14ac:dyDescent="0.25">
      <c r="A68" s="11">
        <v>43</v>
      </c>
      <c r="B68" s="68" t="s">
        <v>14</v>
      </c>
      <c r="C68" s="68" t="s">
        <v>263</v>
      </c>
      <c r="D68" s="64">
        <v>13.61808621</v>
      </c>
      <c r="E68" s="64">
        <v>13.98145598</v>
      </c>
      <c r="F68" s="64">
        <v>13.69948503</v>
      </c>
      <c r="G68" s="64">
        <v>-0.28197095000000111</v>
      </c>
      <c r="H68" s="14">
        <v>-2.016749545994001E-2</v>
      </c>
      <c r="I68" s="65">
        <v>1.1869309137120614E-3</v>
      </c>
    </row>
    <row r="69" spans="1:9" x14ac:dyDescent="0.25">
      <c r="A69" s="11">
        <v>44</v>
      </c>
      <c r="B69" s="68" t="s">
        <v>14</v>
      </c>
      <c r="C69" s="68" t="s">
        <v>116</v>
      </c>
      <c r="D69" s="64">
        <v>12.966018780000001</v>
      </c>
      <c r="E69" s="64">
        <v>12.86263815</v>
      </c>
      <c r="F69" s="64">
        <v>12.69191056</v>
      </c>
      <c r="G69" s="64">
        <v>-0.17072758999999985</v>
      </c>
      <c r="H69" s="14">
        <v>-1.3273139460896663E-2</v>
      </c>
      <c r="I69" s="65">
        <v>1.0996341077597837E-3</v>
      </c>
    </row>
    <row r="70" spans="1:9" x14ac:dyDescent="0.25">
      <c r="A70" s="104" t="s">
        <v>0</v>
      </c>
      <c r="B70" s="104"/>
      <c r="C70" s="10" t="s">
        <v>15</v>
      </c>
      <c r="D70" s="66">
        <v>11461.565469369998</v>
      </c>
      <c r="E70" s="66">
        <v>11524.185897059999</v>
      </c>
      <c r="F70" s="66">
        <v>11541.939696520003</v>
      </c>
      <c r="G70" s="66">
        <v>17.753799460002899</v>
      </c>
      <c r="H70" s="67">
        <v>1.5405686456804008E-3</v>
      </c>
    </row>
  </sheetData>
  <mergeCells count="2"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91</v>
      </c>
      <c r="B2" s="48"/>
      <c r="C2" s="48"/>
    </row>
    <row r="22" spans="1:9" ht="15.75" x14ac:dyDescent="0.25">
      <c r="A22" s="105" t="s">
        <v>92</v>
      </c>
      <c r="B22" s="106"/>
      <c r="C22" s="106"/>
      <c r="D22" s="106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03" t="s">
        <v>273</v>
      </c>
      <c r="H24" s="103"/>
      <c r="I24" s="103"/>
    </row>
    <row r="25" spans="1:9" x14ac:dyDescent="0.25">
      <c r="A25" s="90" t="s">
        <v>16</v>
      </c>
      <c r="B25" s="89" t="s">
        <v>17</v>
      </c>
      <c r="C25" s="89" t="s">
        <v>18</v>
      </c>
      <c r="D25" s="89" t="s">
        <v>265</v>
      </c>
      <c r="E25" s="89" t="s">
        <v>266</v>
      </c>
      <c r="F25" s="89" t="s">
        <v>271</v>
      </c>
      <c r="G25" s="89" t="s">
        <v>19</v>
      </c>
      <c r="H25" s="89" t="s">
        <v>20</v>
      </c>
      <c r="I25" s="89" t="s">
        <v>21</v>
      </c>
    </row>
    <row r="26" spans="1:9" x14ac:dyDescent="0.25">
      <c r="A26" s="11">
        <v>1</v>
      </c>
      <c r="B26" s="68" t="s">
        <v>1</v>
      </c>
      <c r="C26" s="68" t="s">
        <v>101</v>
      </c>
      <c r="D26" s="64">
        <v>203.46847749</v>
      </c>
      <c r="E26" s="64">
        <v>200.60280121</v>
      </c>
      <c r="F26" s="64">
        <v>195.93199784000001</v>
      </c>
      <c r="G26" s="64">
        <v>-4.6708033700000051</v>
      </c>
      <c r="H26" s="14">
        <v>-2.3283839217730556E-2</v>
      </c>
      <c r="I26" s="65">
        <v>7.8840397717727148E-2</v>
      </c>
    </row>
    <row r="27" spans="1:9" x14ac:dyDescent="0.25">
      <c r="A27" s="11">
        <v>2</v>
      </c>
      <c r="B27" s="68" t="s">
        <v>1</v>
      </c>
      <c r="C27" s="68" t="s">
        <v>100</v>
      </c>
      <c r="D27" s="64">
        <v>189.99347718999999</v>
      </c>
      <c r="E27" s="64">
        <v>192.55785986000001</v>
      </c>
      <c r="F27" s="64">
        <v>159.29099985000002</v>
      </c>
      <c r="G27" s="64">
        <v>-33.266860009999988</v>
      </c>
      <c r="H27" s="14">
        <v>-0.17276292971986082</v>
      </c>
      <c r="I27" s="65">
        <v>6.4096553495482989E-2</v>
      </c>
    </row>
    <row r="28" spans="1:9" x14ac:dyDescent="0.25">
      <c r="A28" s="11">
        <v>3</v>
      </c>
      <c r="B28" s="68" t="s">
        <v>1</v>
      </c>
      <c r="C28" s="68" t="s">
        <v>102</v>
      </c>
      <c r="D28" s="64">
        <v>155.84491212999998</v>
      </c>
      <c r="E28" s="64">
        <v>152.50119508</v>
      </c>
      <c r="F28" s="64">
        <v>156.033973</v>
      </c>
      <c r="G28" s="64">
        <v>3.5327779199999867</v>
      </c>
      <c r="H28" s="70">
        <v>2.3165575313339286E-2</v>
      </c>
      <c r="I28" s="65">
        <v>6.2785969746722306E-2</v>
      </c>
    </row>
    <row r="29" spans="1:9" x14ac:dyDescent="0.25">
      <c r="A29" s="11">
        <v>4</v>
      </c>
      <c r="B29" s="68" t="s">
        <v>1</v>
      </c>
      <c r="C29" s="68" t="s">
        <v>247</v>
      </c>
      <c r="D29" s="64">
        <v>141.98952306000001</v>
      </c>
      <c r="E29" s="64">
        <v>150.32195298999997</v>
      </c>
      <c r="F29" s="64">
        <v>136.56171477999999</v>
      </c>
      <c r="G29" s="64">
        <v>-13.760238209999979</v>
      </c>
      <c r="H29" s="14">
        <v>-9.1538447554066607E-2</v>
      </c>
      <c r="I29" s="65">
        <v>5.4950595231831975E-2</v>
      </c>
    </row>
    <row r="30" spans="1:9" x14ac:dyDescent="0.25">
      <c r="A30" s="11">
        <v>5</v>
      </c>
      <c r="B30" s="68" t="s">
        <v>1</v>
      </c>
      <c r="C30" s="68" t="s">
        <v>9</v>
      </c>
      <c r="D30" s="64">
        <v>127.74783443000001</v>
      </c>
      <c r="E30" s="64">
        <v>128.12379859999999</v>
      </c>
      <c r="F30" s="64">
        <v>129.21235020000003</v>
      </c>
      <c r="G30" s="64">
        <v>1.0885516000000239</v>
      </c>
      <c r="H30" s="70">
        <v>8.4960921537961948E-3</v>
      </c>
      <c r="I30" s="65">
        <v>5.1993309883611616E-2</v>
      </c>
    </row>
    <row r="31" spans="1:9" x14ac:dyDescent="0.25">
      <c r="A31" s="11">
        <v>6</v>
      </c>
      <c r="B31" s="68" t="s">
        <v>1</v>
      </c>
      <c r="C31" s="68" t="s">
        <v>4</v>
      </c>
      <c r="D31" s="64">
        <v>131.16742475999999</v>
      </c>
      <c r="E31" s="64">
        <v>127.75344502999999</v>
      </c>
      <c r="F31" s="64">
        <v>127.76416232</v>
      </c>
      <c r="G31" s="64">
        <v>1.0717289999991655E-2</v>
      </c>
      <c r="H31" s="65">
        <v>8.3890418747415715E-5</v>
      </c>
      <c r="I31" s="65">
        <v>5.1410578580466174E-2</v>
      </c>
    </row>
    <row r="32" spans="1:9" x14ac:dyDescent="0.25">
      <c r="A32" s="11">
        <v>7</v>
      </c>
      <c r="B32" s="68" t="s">
        <v>1</v>
      </c>
      <c r="C32" s="68" t="s">
        <v>7</v>
      </c>
      <c r="D32" s="64">
        <v>105.93749973999999</v>
      </c>
      <c r="E32" s="64">
        <v>104.81173945</v>
      </c>
      <c r="F32" s="64">
        <v>104.39946269999999</v>
      </c>
      <c r="G32" s="64">
        <v>-0.4122767500000149</v>
      </c>
      <c r="H32" s="15">
        <v>-3.9334978330045726E-3</v>
      </c>
      <c r="I32" s="65">
        <v>4.2008938057715564E-2</v>
      </c>
    </row>
    <row r="33" spans="1:9" x14ac:dyDescent="0.25">
      <c r="A33" s="11">
        <v>8</v>
      </c>
      <c r="B33" s="68" t="s">
        <v>1</v>
      </c>
      <c r="C33" s="68" t="s">
        <v>8</v>
      </c>
      <c r="D33" s="64">
        <v>97.827835429999993</v>
      </c>
      <c r="E33" s="64">
        <v>99.754946689999997</v>
      </c>
      <c r="F33" s="64">
        <v>104.39844306000001</v>
      </c>
      <c r="G33" s="64">
        <v>4.6434963700000047</v>
      </c>
      <c r="H33" s="70">
        <v>4.654903364772682E-2</v>
      </c>
      <c r="I33" s="65">
        <v>4.2008527768308962E-2</v>
      </c>
    </row>
    <row r="34" spans="1:9" x14ac:dyDescent="0.25">
      <c r="A34" s="11">
        <v>9</v>
      </c>
      <c r="B34" s="68" t="s">
        <v>1</v>
      </c>
      <c r="C34" s="68" t="s">
        <v>106</v>
      </c>
      <c r="D34" s="64">
        <v>92.388179219999998</v>
      </c>
      <c r="E34" s="64">
        <v>92.935618640000001</v>
      </c>
      <c r="F34" s="64">
        <v>93.365403430000001</v>
      </c>
      <c r="G34" s="64">
        <v>0.42978479000000658</v>
      </c>
      <c r="H34" s="65">
        <v>4.6245432729601996E-3</v>
      </c>
      <c r="I34" s="65">
        <v>3.7568981180441406E-2</v>
      </c>
    </row>
    <row r="35" spans="1:9" x14ac:dyDescent="0.25">
      <c r="A35" s="11">
        <v>10</v>
      </c>
      <c r="B35" s="68" t="s">
        <v>1</v>
      </c>
      <c r="C35" s="68" t="s">
        <v>104</v>
      </c>
      <c r="D35" s="64">
        <v>87.887267769999994</v>
      </c>
      <c r="E35" s="64">
        <v>90.525254210000014</v>
      </c>
      <c r="F35" s="64">
        <v>90.79543584000001</v>
      </c>
      <c r="G35" s="64">
        <v>0.27018162999999523</v>
      </c>
      <c r="H35" s="65">
        <v>2.9845995170941944E-3</v>
      </c>
      <c r="I35" s="65">
        <v>3.6534860826691287E-2</v>
      </c>
    </row>
    <row r="36" spans="1:9" x14ac:dyDescent="0.25">
      <c r="A36" s="11">
        <v>11</v>
      </c>
      <c r="B36" s="68" t="s">
        <v>1</v>
      </c>
      <c r="C36" s="68" t="s">
        <v>250</v>
      </c>
      <c r="D36" s="64">
        <v>90.305811719999994</v>
      </c>
      <c r="E36" s="64">
        <v>90.449451619999991</v>
      </c>
      <c r="F36" s="64">
        <v>90.597944339999998</v>
      </c>
      <c r="G36" s="64">
        <v>0.14849272000001371</v>
      </c>
      <c r="H36" s="65">
        <v>1.6417205117380646E-3</v>
      </c>
      <c r="I36" s="65">
        <v>3.645539290630298E-2</v>
      </c>
    </row>
    <row r="37" spans="1:9" x14ac:dyDescent="0.25">
      <c r="A37" s="11">
        <v>12</v>
      </c>
      <c r="B37" s="68" t="s">
        <v>1</v>
      </c>
      <c r="C37" s="68" t="s">
        <v>248</v>
      </c>
      <c r="D37" s="64">
        <v>86.227659539999991</v>
      </c>
      <c r="E37" s="64">
        <v>85.498658390000003</v>
      </c>
      <c r="F37" s="64">
        <v>89.636454409999999</v>
      </c>
      <c r="G37" s="64">
        <v>4.1377960199999961</v>
      </c>
      <c r="H37" s="70">
        <v>4.8396034486594422E-2</v>
      </c>
      <c r="I37" s="65">
        <v>3.6068502304877618E-2</v>
      </c>
    </row>
    <row r="38" spans="1:9" x14ac:dyDescent="0.25">
      <c r="A38" s="11">
        <v>13</v>
      </c>
      <c r="B38" s="68" t="s">
        <v>1</v>
      </c>
      <c r="C38" s="68" t="s">
        <v>5</v>
      </c>
      <c r="D38" s="64">
        <v>86.27155162999999</v>
      </c>
      <c r="E38" s="64">
        <v>84.549861069999992</v>
      </c>
      <c r="F38" s="64">
        <v>88.172622200000006</v>
      </c>
      <c r="G38" s="64">
        <v>3.62276113000001</v>
      </c>
      <c r="H38" s="70">
        <v>4.2847629601669913E-2</v>
      </c>
      <c r="I38" s="65">
        <v>3.5479475933990194E-2</v>
      </c>
    </row>
    <row r="39" spans="1:9" x14ac:dyDescent="0.25">
      <c r="A39" s="11">
        <v>14</v>
      </c>
      <c r="B39" s="68" t="s">
        <v>1</v>
      </c>
      <c r="C39" s="68" t="s">
        <v>249</v>
      </c>
      <c r="D39" s="64">
        <v>90.138964860000002</v>
      </c>
      <c r="E39" s="64">
        <v>90.768642599999993</v>
      </c>
      <c r="F39" s="64">
        <v>87.899318030000003</v>
      </c>
      <c r="G39" s="64">
        <v>-2.8693245699999927</v>
      </c>
      <c r="H39" s="14">
        <v>-3.1611407726394633E-2</v>
      </c>
      <c r="I39" s="65">
        <v>3.536950201600713E-2</v>
      </c>
    </row>
    <row r="40" spans="1:9" x14ac:dyDescent="0.25">
      <c r="A40" s="11">
        <v>15</v>
      </c>
      <c r="B40" s="68" t="s">
        <v>1</v>
      </c>
      <c r="C40" s="68" t="s">
        <v>257</v>
      </c>
      <c r="D40" s="64">
        <v>69.42098166000001</v>
      </c>
      <c r="E40" s="64">
        <v>70.412729219999989</v>
      </c>
      <c r="F40" s="64">
        <v>77.722245610000002</v>
      </c>
      <c r="G40" s="64">
        <v>7.3095163900000157</v>
      </c>
      <c r="H40" s="70">
        <v>0.10380958771193072</v>
      </c>
      <c r="I40" s="65">
        <v>3.1274385107894292E-2</v>
      </c>
    </row>
    <row r="41" spans="1:9" x14ac:dyDescent="0.25">
      <c r="A41" s="11">
        <v>16</v>
      </c>
      <c r="B41" s="68" t="s">
        <v>1</v>
      </c>
      <c r="C41" s="68" t="s">
        <v>107</v>
      </c>
      <c r="D41" s="64">
        <v>72.264927270000001</v>
      </c>
      <c r="E41" s="64">
        <v>73.196695560000009</v>
      </c>
      <c r="F41" s="64">
        <v>74.832130509999985</v>
      </c>
      <c r="G41" s="64">
        <v>1.6354349499999881</v>
      </c>
      <c r="H41" s="70">
        <v>2.2343016136014051E-2</v>
      </c>
      <c r="I41" s="65">
        <v>3.0111441706887988E-2</v>
      </c>
    </row>
    <row r="42" spans="1:9" x14ac:dyDescent="0.25">
      <c r="A42" s="11">
        <v>17</v>
      </c>
      <c r="B42" s="68" t="s">
        <v>1</v>
      </c>
      <c r="C42" s="68" t="s">
        <v>103</v>
      </c>
      <c r="D42" s="64">
        <v>69.892615730000003</v>
      </c>
      <c r="E42" s="64">
        <v>71.257526800000008</v>
      </c>
      <c r="F42" s="64">
        <v>72.032863170000013</v>
      </c>
      <c r="G42" s="64">
        <v>0.77533637000000477</v>
      </c>
      <c r="H42" s="70">
        <v>1.088076452858317E-2</v>
      </c>
      <c r="I42" s="65">
        <v>2.898505422124583E-2</v>
      </c>
    </row>
    <row r="43" spans="1:9" x14ac:dyDescent="0.25">
      <c r="A43" s="11">
        <v>18</v>
      </c>
      <c r="B43" s="68" t="s">
        <v>1</v>
      </c>
      <c r="C43" s="68" t="s">
        <v>105</v>
      </c>
      <c r="D43" s="64">
        <v>71.829472599999988</v>
      </c>
      <c r="E43" s="64">
        <v>70.906394590000005</v>
      </c>
      <c r="F43" s="64">
        <v>71.970397219999995</v>
      </c>
      <c r="G43" s="64">
        <v>1.0640026299999952</v>
      </c>
      <c r="H43" s="70">
        <v>1.5005735888171256E-2</v>
      </c>
      <c r="I43" s="65">
        <v>2.8959918764066249E-2</v>
      </c>
    </row>
    <row r="44" spans="1:9" x14ac:dyDescent="0.25">
      <c r="A44" s="11">
        <v>19</v>
      </c>
      <c r="B44" s="68" t="s">
        <v>1</v>
      </c>
      <c r="C44" s="68" t="s">
        <v>108</v>
      </c>
      <c r="D44" s="64">
        <v>52.971109429999998</v>
      </c>
      <c r="E44" s="64">
        <v>51.534223739999995</v>
      </c>
      <c r="F44" s="64">
        <v>52.202243320000008</v>
      </c>
      <c r="G44" s="64">
        <v>0.66801958000001316</v>
      </c>
      <c r="H44" s="70">
        <v>1.2962639805545526E-2</v>
      </c>
      <c r="I44" s="65">
        <v>2.1005479811762255E-2</v>
      </c>
    </row>
    <row r="45" spans="1:9" x14ac:dyDescent="0.25">
      <c r="A45" s="11">
        <v>20</v>
      </c>
      <c r="B45" s="68" t="s">
        <v>1</v>
      </c>
      <c r="C45" s="68" t="s">
        <v>251</v>
      </c>
      <c r="D45" s="64">
        <v>41.026722549999995</v>
      </c>
      <c r="E45" s="64">
        <v>42.279992810000003</v>
      </c>
      <c r="F45" s="64">
        <v>42.995136869999996</v>
      </c>
      <c r="G45" s="64">
        <v>0.71514405999999497</v>
      </c>
      <c r="H45" s="70">
        <v>1.6914479224576645E-2</v>
      </c>
      <c r="I45" s="65">
        <v>1.730066414944138E-2</v>
      </c>
    </row>
    <row r="46" spans="1:9" x14ac:dyDescent="0.25">
      <c r="A46" s="11">
        <v>21</v>
      </c>
      <c r="B46" s="68" t="s">
        <v>1</v>
      </c>
      <c r="C46" s="68" t="s">
        <v>109</v>
      </c>
      <c r="D46" s="64">
        <v>39.650733220000006</v>
      </c>
      <c r="E46" s="64">
        <v>40.117310410000002</v>
      </c>
      <c r="F46" s="64">
        <v>39.228428340000001</v>
      </c>
      <c r="G46" s="64">
        <v>-0.8888820700000003</v>
      </c>
      <c r="H46" s="14">
        <v>-2.215707037474849E-2</v>
      </c>
      <c r="I46" s="65">
        <v>1.5784991355483231E-2</v>
      </c>
    </row>
    <row r="47" spans="1:9" x14ac:dyDescent="0.25">
      <c r="A47" s="11">
        <v>22</v>
      </c>
      <c r="B47" s="68" t="s">
        <v>1</v>
      </c>
      <c r="C47" s="68" t="s">
        <v>264</v>
      </c>
      <c r="D47" s="64">
        <v>36.460819719999996</v>
      </c>
      <c r="E47" s="64">
        <v>36.405429980000001</v>
      </c>
      <c r="F47" s="64">
        <v>36.68054231</v>
      </c>
      <c r="G47" s="64">
        <v>0.27511232999999818</v>
      </c>
      <c r="H47" s="70">
        <v>7.5569037407643928E-3</v>
      </c>
      <c r="I47" s="65">
        <v>1.4759756324150174E-2</v>
      </c>
    </row>
    <row r="48" spans="1:9" x14ac:dyDescent="0.25">
      <c r="A48" s="11">
        <v>23</v>
      </c>
      <c r="B48" s="68" t="s">
        <v>1</v>
      </c>
      <c r="C48" s="68" t="s">
        <v>111</v>
      </c>
      <c r="D48" s="64">
        <v>35.288801330000005</v>
      </c>
      <c r="E48" s="64">
        <v>35.613828369999993</v>
      </c>
      <c r="F48" s="64">
        <v>36.114650189999999</v>
      </c>
      <c r="G48" s="64">
        <v>0.50082182000000774</v>
      </c>
      <c r="H48" s="70">
        <v>1.4062566225592441E-2</v>
      </c>
      <c r="I48" s="65">
        <v>1.453204895476704E-2</v>
      </c>
    </row>
    <row r="49" spans="1:9" x14ac:dyDescent="0.25">
      <c r="A49" s="11">
        <v>24</v>
      </c>
      <c r="B49" s="68" t="s">
        <v>1</v>
      </c>
      <c r="C49" s="68" t="s">
        <v>252</v>
      </c>
      <c r="D49" s="64">
        <v>36.271610500000001</v>
      </c>
      <c r="E49" s="64">
        <v>34.608367360000003</v>
      </c>
      <c r="F49" s="64">
        <v>35.23995145</v>
      </c>
      <c r="G49" s="64">
        <v>0.6315840900000036</v>
      </c>
      <c r="H49" s="70">
        <v>1.824946214394332E-2</v>
      </c>
      <c r="I49" s="65">
        <v>1.4180081959559299E-2</v>
      </c>
    </row>
    <row r="50" spans="1:9" x14ac:dyDescent="0.25">
      <c r="A50" s="11">
        <v>25</v>
      </c>
      <c r="B50" s="68" t="s">
        <v>1</v>
      </c>
      <c r="C50" s="68" t="s">
        <v>10</v>
      </c>
      <c r="D50" s="64">
        <v>33.832744929999997</v>
      </c>
      <c r="E50" s="64">
        <v>33.325167959999995</v>
      </c>
      <c r="F50" s="64">
        <v>32.974405679999997</v>
      </c>
      <c r="G50" s="64">
        <v>-0.35076227999999748</v>
      </c>
      <c r="H50" s="14">
        <v>-1.0525446726060476E-2</v>
      </c>
      <c r="I50" s="65">
        <v>1.3268456847154868E-2</v>
      </c>
    </row>
    <row r="51" spans="1:9" x14ac:dyDescent="0.25">
      <c r="A51" s="11">
        <v>26</v>
      </c>
      <c r="B51" s="68" t="s">
        <v>1</v>
      </c>
      <c r="C51" s="68" t="s">
        <v>6</v>
      </c>
      <c r="D51" s="64">
        <v>28.366074870000002</v>
      </c>
      <c r="E51" s="64">
        <v>28.411546740000002</v>
      </c>
      <c r="F51" s="64">
        <v>28.424558340000001</v>
      </c>
      <c r="G51" s="64">
        <v>1.3011599999997766E-2</v>
      </c>
      <c r="H51" s="65">
        <v>4.5796873077941279E-4</v>
      </c>
      <c r="I51" s="65">
        <v>1.1437659540971779E-2</v>
      </c>
    </row>
    <row r="52" spans="1:9" x14ac:dyDescent="0.25">
      <c r="A52" s="11">
        <v>27</v>
      </c>
      <c r="B52" s="68" t="s">
        <v>1</v>
      </c>
      <c r="C52" s="68" t="s">
        <v>110</v>
      </c>
      <c r="D52" s="64">
        <v>27.11424555</v>
      </c>
      <c r="E52" s="64">
        <v>27.250968959999998</v>
      </c>
      <c r="F52" s="64">
        <v>27.365965409999998</v>
      </c>
      <c r="G52" s="64">
        <v>0.11499644999999925</v>
      </c>
      <c r="H52" s="65">
        <v>4.2199031589957555E-3</v>
      </c>
      <c r="I52" s="65">
        <v>1.1011695999832732E-2</v>
      </c>
    </row>
    <row r="53" spans="1:9" x14ac:dyDescent="0.25">
      <c r="A53" s="11">
        <v>28</v>
      </c>
      <c r="B53" s="68" t="s">
        <v>1</v>
      </c>
      <c r="C53" s="68" t="s">
        <v>258</v>
      </c>
      <c r="D53" s="64">
        <v>21.894505429999999</v>
      </c>
      <c r="E53" s="64">
        <v>22.453276890000001</v>
      </c>
      <c r="F53" s="64">
        <v>22.451631260000003</v>
      </c>
      <c r="G53" s="64">
        <v>-1.6456299999989569E-3</v>
      </c>
      <c r="H53" s="15">
        <v>-7.3291306567901002E-5</v>
      </c>
      <c r="I53" s="65">
        <v>9.0342341090995926E-3</v>
      </c>
    </row>
    <row r="54" spans="1:9" x14ac:dyDescent="0.25">
      <c r="A54" s="11">
        <v>29</v>
      </c>
      <c r="B54" s="68" t="s">
        <v>1</v>
      </c>
      <c r="C54" s="68" t="s">
        <v>112</v>
      </c>
      <c r="D54" s="64">
        <v>20.928130800000002</v>
      </c>
      <c r="E54" s="64">
        <v>21.074999550000001</v>
      </c>
      <c r="F54" s="64">
        <v>22.200512759999999</v>
      </c>
      <c r="G54" s="64">
        <v>1.1255132099999972</v>
      </c>
      <c r="H54" s="70">
        <v>5.3405135659895998E-2</v>
      </c>
      <c r="I54" s="65">
        <v>8.9331874059957583E-3</v>
      </c>
    </row>
    <row r="55" spans="1:9" x14ac:dyDescent="0.25">
      <c r="A55" s="11">
        <v>30</v>
      </c>
      <c r="B55" s="68" t="s">
        <v>1</v>
      </c>
      <c r="C55" s="68" t="s">
        <v>3</v>
      </c>
      <c r="D55" s="64">
        <v>20.23014435</v>
      </c>
      <c r="E55" s="64">
        <v>19.24593818</v>
      </c>
      <c r="F55" s="64">
        <v>19.335770760000003</v>
      </c>
      <c r="G55" s="64">
        <v>8.9832580000001938E-2</v>
      </c>
      <c r="H55" s="65">
        <v>4.6676124156604737E-3</v>
      </c>
      <c r="I55" s="65">
        <v>7.7804537987821261E-3</v>
      </c>
    </row>
    <row r="56" spans="1:9" x14ac:dyDescent="0.25">
      <c r="A56" s="11">
        <v>31</v>
      </c>
      <c r="B56" s="68" t="s">
        <v>1</v>
      </c>
      <c r="C56" s="68" t="s">
        <v>113</v>
      </c>
      <c r="D56" s="64">
        <v>18.894448690000001</v>
      </c>
      <c r="E56" s="64">
        <v>18.26204753</v>
      </c>
      <c r="F56" s="64">
        <v>18.780473580000002</v>
      </c>
      <c r="G56" s="64">
        <v>0.51842605000000075</v>
      </c>
      <c r="H56" s="70">
        <v>2.8388166723821943E-2</v>
      </c>
      <c r="I56" s="65">
        <v>7.5570096905947367E-3</v>
      </c>
    </row>
    <row r="57" spans="1:9" x14ac:dyDescent="0.25">
      <c r="A57" s="11">
        <v>32</v>
      </c>
      <c r="B57" s="68" t="s">
        <v>2</v>
      </c>
      <c r="C57" s="68" t="s">
        <v>114</v>
      </c>
      <c r="D57" s="64">
        <v>16.51640961</v>
      </c>
      <c r="E57" s="64">
        <v>16.261447709999999</v>
      </c>
      <c r="F57" s="64">
        <v>16.39353277</v>
      </c>
      <c r="G57" s="64">
        <v>0.13208506000000053</v>
      </c>
      <c r="H57" s="70">
        <v>8.1225892279427649E-3</v>
      </c>
      <c r="I57" s="65">
        <v>6.5965368486715428E-3</v>
      </c>
    </row>
    <row r="58" spans="1:9" x14ac:dyDescent="0.25">
      <c r="A58" s="11">
        <v>33</v>
      </c>
      <c r="B58" s="68" t="s">
        <v>2</v>
      </c>
      <c r="C58" s="68" t="s">
        <v>254</v>
      </c>
      <c r="D58" s="64">
        <v>13.714189810000001</v>
      </c>
      <c r="E58" s="64">
        <v>13.433148989999998</v>
      </c>
      <c r="F58" s="64">
        <v>13.99964963</v>
      </c>
      <c r="G58" s="64">
        <v>0.56650064000000244</v>
      </c>
      <c r="H58" s="70">
        <v>4.2171842240543968E-2</v>
      </c>
      <c r="I58" s="65">
        <v>5.6332705066344246E-3</v>
      </c>
    </row>
    <row r="59" spans="1:9" x14ac:dyDescent="0.25">
      <c r="A59" s="11">
        <v>34</v>
      </c>
      <c r="B59" s="68" t="s">
        <v>2</v>
      </c>
      <c r="C59" s="68" t="s">
        <v>115</v>
      </c>
      <c r="D59" s="64">
        <v>12.788856630000002</v>
      </c>
      <c r="E59" s="64">
        <v>13.02509304</v>
      </c>
      <c r="F59" s="64">
        <v>13.31166473</v>
      </c>
      <c r="G59" s="64">
        <v>0.28657169000000132</v>
      </c>
      <c r="H59" s="70">
        <v>2.2001508098248593E-2</v>
      </c>
      <c r="I59" s="65">
        <v>5.3564346465515573E-3</v>
      </c>
    </row>
    <row r="60" spans="1:9" x14ac:dyDescent="0.25">
      <c r="A60" s="11">
        <v>35</v>
      </c>
      <c r="B60" s="68" t="s">
        <v>2</v>
      </c>
      <c r="C60" s="68" t="s">
        <v>13</v>
      </c>
      <c r="D60" s="64">
        <v>12.56087724</v>
      </c>
      <c r="E60" s="64">
        <v>12.787306279999999</v>
      </c>
      <c r="F60" s="64">
        <v>12.191957619999998</v>
      </c>
      <c r="G60" s="64">
        <v>-0.5953486600000002</v>
      </c>
      <c r="H60" s="14">
        <v>-4.6557785272661835E-2</v>
      </c>
      <c r="I60" s="65">
        <v>4.9058795822794331E-3</v>
      </c>
    </row>
    <row r="61" spans="1:9" x14ac:dyDescent="0.25">
      <c r="A61" s="11">
        <v>36</v>
      </c>
      <c r="B61" s="68" t="s">
        <v>2</v>
      </c>
      <c r="C61" s="68" t="s">
        <v>262</v>
      </c>
      <c r="D61" s="64">
        <v>11.728791429999999</v>
      </c>
      <c r="E61" s="64">
        <v>11.605918130000001</v>
      </c>
      <c r="F61" s="64">
        <v>11.348629369999999</v>
      </c>
      <c r="G61" s="64">
        <v>-0.25728876000000162</v>
      </c>
      <c r="H61" s="14">
        <v>-2.2168755381354877E-2</v>
      </c>
      <c r="I61" s="65">
        <v>4.5665356498458456E-3</v>
      </c>
    </row>
    <row r="62" spans="1:9" x14ac:dyDescent="0.25">
      <c r="A62" s="11">
        <v>37</v>
      </c>
      <c r="B62" s="68" t="s">
        <v>2</v>
      </c>
      <c r="C62" s="68" t="s">
        <v>255</v>
      </c>
      <c r="D62" s="64">
        <v>11.213016419999999</v>
      </c>
      <c r="E62" s="64">
        <v>11.481102049999999</v>
      </c>
      <c r="F62" s="64">
        <v>11.323965200000002</v>
      </c>
      <c r="G62" s="64">
        <v>-0.15713684999999777</v>
      </c>
      <c r="H62" s="14">
        <v>-1.3686565045382362E-2</v>
      </c>
      <c r="I62" s="65">
        <v>4.556611119939478E-3</v>
      </c>
    </row>
    <row r="63" spans="1:9" x14ac:dyDescent="0.25">
      <c r="A63" s="11">
        <v>38</v>
      </c>
      <c r="B63" s="68" t="s">
        <v>2</v>
      </c>
      <c r="C63" s="68" t="s">
        <v>11</v>
      </c>
      <c r="D63" s="64">
        <v>10.962656290000002</v>
      </c>
      <c r="E63" s="64">
        <v>10.570526750000001</v>
      </c>
      <c r="F63" s="64">
        <v>10.879802169999998</v>
      </c>
      <c r="G63" s="64">
        <v>0.30927541999999808</v>
      </c>
      <c r="H63" s="70">
        <v>2.9258278921624987E-2</v>
      </c>
      <c r="I63" s="65">
        <v>4.3778858972971452E-3</v>
      </c>
    </row>
    <row r="64" spans="1:9" x14ac:dyDescent="0.25">
      <c r="A64" s="11">
        <v>39</v>
      </c>
      <c r="B64" s="68" t="s">
        <v>14</v>
      </c>
      <c r="C64" s="68" t="s">
        <v>263</v>
      </c>
      <c r="D64" s="64">
        <v>7.1061317000000006</v>
      </c>
      <c r="E64" s="64">
        <v>7.2261336899999993</v>
      </c>
      <c r="F64" s="64">
        <v>7.0611221300000002</v>
      </c>
      <c r="G64" s="64">
        <v>-0.16501155999999959</v>
      </c>
      <c r="H64" s="14">
        <v>-2.2835387093426387E-2</v>
      </c>
      <c r="I64" s="65">
        <v>2.8413004675083889E-3</v>
      </c>
    </row>
    <row r="65" spans="1:9" x14ac:dyDescent="0.25">
      <c r="A65" s="11">
        <v>40</v>
      </c>
      <c r="B65" s="68" t="s">
        <v>14</v>
      </c>
      <c r="C65" s="68" t="s">
        <v>116</v>
      </c>
      <c r="D65" s="64">
        <v>7.2338694600000002</v>
      </c>
      <c r="E65" s="64">
        <v>7.1613486200000001</v>
      </c>
      <c r="F65" s="64">
        <v>7.0414583400000001</v>
      </c>
      <c r="G65" s="64">
        <v>-0.11989028000000027</v>
      </c>
      <c r="H65" s="14">
        <v>-1.6741299210762381E-2</v>
      </c>
      <c r="I65" s="65">
        <v>2.8333880231841907E-3</v>
      </c>
    </row>
    <row r="66" spans="1:9" x14ac:dyDescent="0.25">
      <c r="A66" s="11">
        <v>41</v>
      </c>
      <c r="B66" s="68" t="s">
        <v>2</v>
      </c>
      <c r="C66" s="68" t="s">
        <v>256</v>
      </c>
      <c r="D66" s="64">
        <v>5.6192926299999995</v>
      </c>
      <c r="E66" s="64">
        <v>5.6090790199999994</v>
      </c>
      <c r="F66" s="64">
        <v>5.6796003499999994</v>
      </c>
      <c r="G66" s="64">
        <v>7.0521330000000076E-2</v>
      </c>
      <c r="H66" s="70">
        <v>1.2572711090099793E-2</v>
      </c>
      <c r="I66" s="65">
        <v>2.2853947053477473E-3</v>
      </c>
    </row>
    <row r="67" spans="1:9" x14ac:dyDescent="0.25">
      <c r="A67" s="11">
        <v>42</v>
      </c>
      <c r="B67" s="68" t="s">
        <v>2</v>
      </c>
      <c r="C67" s="68" t="s">
        <v>253</v>
      </c>
      <c r="D67" s="64">
        <v>4.6762336799999993</v>
      </c>
      <c r="E67" s="64">
        <v>4.4906546000000009</v>
      </c>
      <c r="F67" s="64">
        <v>4.1835350899999995</v>
      </c>
      <c r="G67" s="64">
        <v>-0.30711951000000071</v>
      </c>
      <c r="H67" s="14">
        <v>-6.8390810996686466E-2</v>
      </c>
      <c r="I67" s="65">
        <v>1.6833981891564804E-3</v>
      </c>
    </row>
    <row r="68" spans="1:9" x14ac:dyDescent="0.25">
      <c r="A68" s="11">
        <v>43</v>
      </c>
      <c r="B68" s="68" t="s">
        <v>2</v>
      </c>
      <c r="C68" s="68" t="s">
        <v>12</v>
      </c>
      <c r="D68" s="64">
        <v>3.6196035000000002</v>
      </c>
      <c r="E68" s="64">
        <v>4.0232016899999996</v>
      </c>
      <c r="F68" s="64">
        <v>3.8868393399999999</v>
      </c>
      <c r="G68" s="64">
        <v>-0.1363623500000001</v>
      </c>
      <c r="H68" s="14">
        <v>-3.3893988049105261E-2</v>
      </c>
      <c r="I68" s="65">
        <v>1.5640118143477001E-3</v>
      </c>
    </row>
    <row r="69" spans="1:9" x14ac:dyDescent="0.25">
      <c r="A69" s="125"/>
      <c r="B69" s="68" t="s">
        <v>2</v>
      </c>
      <c r="C69" s="68" t="s">
        <v>272</v>
      </c>
      <c r="D69" s="64">
        <v>3.5179734099999997</v>
      </c>
      <c r="E69" s="64">
        <v>3.4653724299999999</v>
      </c>
      <c r="F69" s="64">
        <v>3.2586755200000002</v>
      </c>
      <c r="G69" s="64">
        <v>-0.20669691000000015</v>
      </c>
      <c r="H69" s="14">
        <v>-5.964637688307578E-2</v>
      </c>
      <c r="I69" s="65">
        <v>1.31124715136943E-3</v>
      </c>
    </row>
    <row r="70" spans="1:9" x14ac:dyDescent="0.25">
      <c r="A70" s="104" t="s">
        <v>0</v>
      </c>
      <c r="B70" s="104"/>
      <c r="C70" s="10" t="s">
        <v>15</v>
      </c>
      <c r="D70" s="66">
        <v>2504.792409409999</v>
      </c>
      <c r="E70" s="66">
        <v>2508.6520030900001</v>
      </c>
      <c r="F70" s="66">
        <v>2485.1726210399993</v>
      </c>
      <c r="G70" s="66">
        <v>-23.479382050000666</v>
      </c>
      <c r="H70" s="17">
        <v>-9.3593619286693568E-3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106" t="s">
        <v>62</v>
      </c>
      <c r="B2" s="106"/>
      <c r="C2" s="106"/>
    </row>
    <row r="22" spans="1:9" ht="15.75" x14ac:dyDescent="0.25">
      <c r="A22" s="105" t="s">
        <v>93</v>
      </c>
      <c r="B22" s="106"/>
      <c r="C22" s="106"/>
      <c r="D22" s="106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03" t="s">
        <v>273</v>
      </c>
      <c r="H24" s="103"/>
      <c r="I24" s="103"/>
    </row>
    <row r="25" spans="1:9" x14ac:dyDescent="0.25">
      <c r="A25" s="90" t="s">
        <v>16</v>
      </c>
      <c r="B25" s="89" t="s">
        <v>17</v>
      </c>
      <c r="C25" s="89" t="s">
        <v>18</v>
      </c>
      <c r="D25" s="89" t="s">
        <v>265</v>
      </c>
      <c r="E25" s="89" t="s">
        <v>266</v>
      </c>
      <c r="F25" s="89" t="s">
        <v>271</v>
      </c>
      <c r="G25" s="89" t="s">
        <v>19</v>
      </c>
      <c r="H25" s="89" t="s">
        <v>20</v>
      </c>
      <c r="I25" s="89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1151.9351118299999</v>
      </c>
      <c r="E26" s="64">
        <v>1153.79301607</v>
      </c>
      <c r="F26" s="64">
        <v>1149.9249089599998</v>
      </c>
      <c r="G26" s="64">
        <v>-3.8681071100001336</v>
      </c>
      <c r="H26" s="15">
        <v>-3.3525138877816348E-3</v>
      </c>
      <c r="I26" s="65">
        <v>0.1290016502192424</v>
      </c>
    </row>
    <row r="27" spans="1:9" x14ac:dyDescent="0.25">
      <c r="A27" s="11">
        <v>2</v>
      </c>
      <c r="B27" s="68" t="s">
        <v>1</v>
      </c>
      <c r="C27" s="68" t="s">
        <v>8</v>
      </c>
      <c r="D27" s="64">
        <v>862.92956787999992</v>
      </c>
      <c r="E27" s="64">
        <v>870.17154954</v>
      </c>
      <c r="F27" s="64">
        <v>889.40217413000005</v>
      </c>
      <c r="G27" s="64">
        <v>19.230624590000033</v>
      </c>
      <c r="H27" s="70">
        <v>2.2099808480484043E-2</v>
      </c>
      <c r="I27" s="65">
        <v>9.9775513407321992E-2</v>
      </c>
    </row>
    <row r="28" spans="1:9" x14ac:dyDescent="0.25">
      <c r="A28" s="11">
        <v>3</v>
      </c>
      <c r="B28" s="68" t="s">
        <v>1</v>
      </c>
      <c r="C28" s="68" t="s">
        <v>247</v>
      </c>
      <c r="D28" s="64">
        <v>770.43157452000014</v>
      </c>
      <c r="E28" s="64">
        <v>769.71597686000018</v>
      </c>
      <c r="F28" s="64">
        <v>767.37870243000009</v>
      </c>
      <c r="G28" s="64">
        <v>-2.337274430000067</v>
      </c>
      <c r="H28" s="15">
        <v>-3.0365414000301854E-3</v>
      </c>
      <c r="I28" s="65">
        <v>8.6086594163875485E-2</v>
      </c>
    </row>
    <row r="29" spans="1:9" x14ac:dyDescent="0.25">
      <c r="A29" s="11">
        <v>4</v>
      </c>
      <c r="B29" s="68" t="s">
        <v>1</v>
      </c>
      <c r="C29" s="68" t="s">
        <v>101</v>
      </c>
      <c r="D29" s="64">
        <v>613.17568520000009</v>
      </c>
      <c r="E29" s="64">
        <v>609.67383776999998</v>
      </c>
      <c r="F29" s="64">
        <v>611.74334119000002</v>
      </c>
      <c r="G29" s="64">
        <v>2.0695034200000761</v>
      </c>
      <c r="H29" s="65">
        <v>3.394443539794467E-3</v>
      </c>
      <c r="I29" s="65">
        <v>6.8627003301907033E-2</v>
      </c>
    </row>
    <row r="30" spans="1:9" x14ac:dyDescent="0.25">
      <c r="A30" s="11">
        <v>5</v>
      </c>
      <c r="B30" s="68" t="s">
        <v>1</v>
      </c>
      <c r="C30" s="68" t="s">
        <v>9</v>
      </c>
      <c r="D30" s="64">
        <v>441.72257450000001</v>
      </c>
      <c r="E30" s="64">
        <v>448.5958301</v>
      </c>
      <c r="F30" s="64">
        <v>445.16685084000005</v>
      </c>
      <c r="G30" s="64">
        <v>-3.4289792599999904</v>
      </c>
      <c r="H30" s="14">
        <v>-7.6438054701391447E-3</v>
      </c>
      <c r="I30" s="65">
        <v>4.994000732900112E-2</v>
      </c>
    </row>
    <row r="31" spans="1:9" x14ac:dyDescent="0.25">
      <c r="A31" s="11">
        <v>6</v>
      </c>
      <c r="B31" s="68" t="s">
        <v>1</v>
      </c>
      <c r="C31" s="68" t="s">
        <v>103</v>
      </c>
      <c r="D31" s="64">
        <v>368.62524424999998</v>
      </c>
      <c r="E31" s="64">
        <v>376.82527260000001</v>
      </c>
      <c r="F31" s="64">
        <v>381.83978217999993</v>
      </c>
      <c r="G31" s="64">
        <v>5.014509579999924</v>
      </c>
      <c r="H31" s="70">
        <v>1.3307253904179682E-2</v>
      </c>
      <c r="I31" s="65">
        <v>4.2835807483399338E-2</v>
      </c>
    </row>
    <row r="32" spans="1:9" x14ac:dyDescent="0.25">
      <c r="A32" s="11">
        <v>7</v>
      </c>
      <c r="B32" s="68" t="s">
        <v>1</v>
      </c>
      <c r="C32" s="68" t="s">
        <v>248</v>
      </c>
      <c r="D32" s="64">
        <v>377.26516174</v>
      </c>
      <c r="E32" s="64">
        <v>372.25277409000006</v>
      </c>
      <c r="F32" s="64">
        <v>370.38085689999997</v>
      </c>
      <c r="G32" s="64">
        <v>-1.8719171900000573</v>
      </c>
      <c r="H32" s="14">
        <v>-5.0286185094955971E-3</v>
      </c>
      <c r="I32" s="65">
        <v>4.1550314613959798E-2</v>
      </c>
    </row>
    <row r="33" spans="1:9" x14ac:dyDescent="0.25">
      <c r="A33" s="11">
        <v>8</v>
      </c>
      <c r="B33" s="68" t="s">
        <v>1</v>
      </c>
      <c r="C33" s="68" t="s">
        <v>102</v>
      </c>
      <c r="D33" s="64">
        <v>341.80105479000002</v>
      </c>
      <c r="E33" s="64">
        <v>349.06235417999994</v>
      </c>
      <c r="F33" s="64">
        <v>345.39436339999997</v>
      </c>
      <c r="G33" s="64">
        <v>-3.6679907799999714</v>
      </c>
      <c r="H33" s="14">
        <v>-1.050812479797953E-2</v>
      </c>
      <c r="I33" s="65">
        <v>3.8747262980260037E-2</v>
      </c>
    </row>
    <row r="34" spans="1:9" x14ac:dyDescent="0.25">
      <c r="A34" s="11">
        <v>9</v>
      </c>
      <c r="B34" s="68" t="s">
        <v>1</v>
      </c>
      <c r="C34" s="68" t="s">
        <v>104</v>
      </c>
      <c r="D34" s="64">
        <v>284.92801918000004</v>
      </c>
      <c r="E34" s="64">
        <v>288.26548337999998</v>
      </c>
      <c r="F34" s="64">
        <v>295.48338683000003</v>
      </c>
      <c r="G34" s="64">
        <v>7.2179034500000476</v>
      </c>
      <c r="H34" s="70">
        <v>2.5039083296993961E-2</v>
      </c>
      <c r="I34" s="65">
        <v>3.3148116208661663E-2</v>
      </c>
    </row>
    <row r="35" spans="1:9" x14ac:dyDescent="0.25">
      <c r="A35" s="11">
        <v>10</v>
      </c>
      <c r="B35" s="68" t="s">
        <v>1</v>
      </c>
      <c r="C35" s="68" t="s">
        <v>5</v>
      </c>
      <c r="D35" s="64">
        <v>281.47083230999993</v>
      </c>
      <c r="E35" s="64">
        <v>284.05821537000003</v>
      </c>
      <c r="F35" s="64">
        <v>282.54492997000006</v>
      </c>
      <c r="G35" s="64">
        <v>-1.5132853999999762</v>
      </c>
      <c r="H35" s="14">
        <v>-5.3273776927340276E-3</v>
      </c>
      <c r="I35" s="65">
        <v>3.1696645531554574E-2</v>
      </c>
    </row>
    <row r="36" spans="1:9" x14ac:dyDescent="0.25">
      <c r="A36" s="11">
        <v>11</v>
      </c>
      <c r="B36" s="68" t="s">
        <v>1</v>
      </c>
      <c r="C36" s="68" t="s">
        <v>249</v>
      </c>
      <c r="D36" s="64">
        <v>275.67051026000001</v>
      </c>
      <c r="E36" s="64">
        <v>275.93474557000002</v>
      </c>
      <c r="F36" s="64">
        <v>276.76906202999999</v>
      </c>
      <c r="G36" s="64">
        <v>0.8343164599999785</v>
      </c>
      <c r="H36" s="65">
        <v>3.0236005917867511E-3</v>
      </c>
      <c r="I36" s="65">
        <v>3.1048693226232053E-2</v>
      </c>
    </row>
    <row r="37" spans="1:9" x14ac:dyDescent="0.25">
      <c r="A37" s="11">
        <v>12</v>
      </c>
      <c r="B37" s="68" t="s">
        <v>1</v>
      </c>
      <c r="C37" s="68" t="s">
        <v>105</v>
      </c>
      <c r="D37" s="64">
        <v>262.06832658000002</v>
      </c>
      <c r="E37" s="64">
        <v>262.51582916000001</v>
      </c>
      <c r="F37" s="64">
        <v>260.16092220000002</v>
      </c>
      <c r="G37" s="64">
        <v>-2.3549069599999783</v>
      </c>
      <c r="H37" s="14">
        <v>-8.9705331961704039E-3</v>
      </c>
      <c r="I37" s="65">
        <v>2.9185547703904344E-2</v>
      </c>
    </row>
    <row r="38" spans="1:9" x14ac:dyDescent="0.25">
      <c r="A38" s="11">
        <v>13</v>
      </c>
      <c r="B38" s="68" t="s">
        <v>1</v>
      </c>
      <c r="C38" s="68" t="s">
        <v>7</v>
      </c>
      <c r="D38" s="64">
        <v>248.69643145999999</v>
      </c>
      <c r="E38" s="64">
        <v>251.11854383000002</v>
      </c>
      <c r="F38" s="64">
        <v>255.69074324999997</v>
      </c>
      <c r="G38" s="64">
        <v>4.5721994199999569</v>
      </c>
      <c r="H38" s="70">
        <v>1.8207334871674009E-2</v>
      </c>
      <c r="I38" s="65">
        <v>2.8684071079794288E-2</v>
      </c>
    </row>
    <row r="39" spans="1:9" x14ac:dyDescent="0.25">
      <c r="A39" s="11">
        <v>14</v>
      </c>
      <c r="B39" s="68" t="s">
        <v>1</v>
      </c>
      <c r="C39" s="68" t="s">
        <v>4</v>
      </c>
      <c r="D39" s="64">
        <v>233.85562989000002</v>
      </c>
      <c r="E39" s="64">
        <v>236.88339072000002</v>
      </c>
      <c r="F39" s="64">
        <v>239.19803184</v>
      </c>
      <c r="G39" s="64">
        <v>2.3146411199999748</v>
      </c>
      <c r="H39" s="70">
        <v>9.7712258886732926E-3</v>
      </c>
      <c r="I39" s="65">
        <v>2.6833874626180695E-2</v>
      </c>
    </row>
    <row r="40" spans="1:9" x14ac:dyDescent="0.25">
      <c r="A40" s="11">
        <v>15</v>
      </c>
      <c r="B40" s="68" t="s">
        <v>1</v>
      </c>
      <c r="C40" s="68" t="s">
        <v>106</v>
      </c>
      <c r="D40" s="64">
        <v>216.26428091999998</v>
      </c>
      <c r="E40" s="64">
        <v>215.42547554000001</v>
      </c>
      <c r="F40" s="64">
        <v>214.63890144999999</v>
      </c>
      <c r="G40" s="64">
        <v>-0.78657409000003342</v>
      </c>
      <c r="H40" s="15">
        <v>-3.6512584596986673E-3</v>
      </c>
      <c r="I40" s="65">
        <v>2.4078765728570276E-2</v>
      </c>
    </row>
    <row r="41" spans="1:9" x14ac:dyDescent="0.25">
      <c r="A41" s="11">
        <v>16</v>
      </c>
      <c r="B41" s="68" t="s">
        <v>1</v>
      </c>
      <c r="C41" s="68" t="s">
        <v>250</v>
      </c>
      <c r="D41" s="64">
        <v>197.94681256999999</v>
      </c>
      <c r="E41" s="64">
        <v>206.23446609000004</v>
      </c>
      <c r="F41" s="64">
        <v>213.54288317000001</v>
      </c>
      <c r="G41" s="64">
        <v>7.308417079999983</v>
      </c>
      <c r="H41" s="70">
        <v>3.5437418480820826E-2</v>
      </c>
      <c r="I41" s="65">
        <v>2.3955811468088759E-2</v>
      </c>
    </row>
    <row r="42" spans="1:9" x14ac:dyDescent="0.25">
      <c r="A42" s="11">
        <v>17</v>
      </c>
      <c r="B42" s="68" t="s">
        <v>1</v>
      </c>
      <c r="C42" s="68" t="s">
        <v>264</v>
      </c>
      <c r="D42" s="64">
        <v>191.89464516000004</v>
      </c>
      <c r="E42" s="64">
        <v>196.79036113999999</v>
      </c>
      <c r="F42" s="64">
        <v>201.8312416</v>
      </c>
      <c r="G42" s="64">
        <v>5.0408804600000083</v>
      </c>
      <c r="H42" s="70">
        <v>2.5615484573524618E-2</v>
      </c>
      <c r="I42" s="65">
        <v>2.264196820968619E-2</v>
      </c>
    </row>
    <row r="43" spans="1:9" x14ac:dyDescent="0.25">
      <c r="A43" s="11">
        <v>18</v>
      </c>
      <c r="B43" s="68" t="s">
        <v>1</v>
      </c>
      <c r="C43" s="68" t="s">
        <v>257</v>
      </c>
      <c r="D43" s="64">
        <v>190.58513331999998</v>
      </c>
      <c r="E43" s="64">
        <v>193.24316936000002</v>
      </c>
      <c r="F43" s="64">
        <v>193.14260916999999</v>
      </c>
      <c r="G43" s="64">
        <v>-0.10056019000002742</v>
      </c>
      <c r="H43" s="15">
        <v>-5.2038160175633442E-4</v>
      </c>
      <c r="I43" s="65">
        <v>2.166725419759289E-2</v>
      </c>
    </row>
    <row r="44" spans="1:9" x14ac:dyDescent="0.25">
      <c r="A44" s="11">
        <v>19</v>
      </c>
      <c r="B44" s="68" t="s">
        <v>1</v>
      </c>
      <c r="C44" s="68" t="s">
        <v>107</v>
      </c>
      <c r="D44" s="64">
        <v>165.57635767000002</v>
      </c>
      <c r="E44" s="64">
        <v>165.33231517000002</v>
      </c>
      <c r="F44" s="64">
        <v>166.05083951</v>
      </c>
      <c r="G44" s="64">
        <v>0.71852433999997378</v>
      </c>
      <c r="H44" s="65">
        <v>4.3459401101421935E-3</v>
      </c>
      <c r="I44" s="65">
        <v>1.8628027056526435E-2</v>
      </c>
    </row>
    <row r="45" spans="1:9" x14ac:dyDescent="0.25">
      <c r="A45" s="11">
        <v>20</v>
      </c>
      <c r="B45" s="68" t="s">
        <v>1</v>
      </c>
      <c r="C45" s="68" t="s">
        <v>251</v>
      </c>
      <c r="D45" s="64">
        <v>158.92028722000003</v>
      </c>
      <c r="E45" s="64">
        <v>160.42073244999997</v>
      </c>
      <c r="F45" s="64">
        <v>161.92286525</v>
      </c>
      <c r="G45" s="64">
        <v>1.5021328000000118</v>
      </c>
      <c r="H45" s="70">
        <v>9.3637074027710064E-3</v>
      </c>
      <c r="I45" s="65">
        <v>1.8164939869308127E-2</v>
      </c>
    </row>
    <row r="46" spans="1:9" x14ac:dyDescent="0.25">
      <c r="A46" s="11">
        <v>21</v>
      </c>
      <c r="B46" s="68" t="s">
        <v>1</v>
      </c>
      <c r="C46" s="68" t="s">
        <v>108</v>
      </c>
      <c r="D46" s="64">
        <v>143.56786862000001</v>
      </c>
      <c r="E46" s="64">
        <v>145.37879626999998</v>
      </c>
      <c r="F46" s="64">
        <v>146.74648238</v>
      </c>
      <c r="G46" s="64">
        <v>1.3676861100000144</v>
      </c>
      <c r="H46" s="70">
        <v>9.4077413287968377E-3</v>
      </c>
      <c r="I46" s="65">
        <v>1.6462412670067202E-2</v>
      </c>
    </row>
    <row r="47" spans="1:9" x14ac:dyDescent="0.25">
      <c r="A47" s="11">
        <v>22</v>
      </c>
      <c r="B47" s="68" t="s">
        <v>1</v>
      </c>
      <c r="C47" s="68" t="s">
        <v>109</v>
      </c>
      <c r="D47" s="64">
        <v>139.31336506</v>
      </c>
      <c r="E47" s="64">
        <v>140.62417737000001</v>
      </c>
      <c r="F47" s="64">
        <v>140.25980749000001</v>
      </c>
      <c r="G47" s="64">
        <v>-0.36436987999999521</v>
      </c>
      <c r="H47" s="15">
        <v>-2.5910898596141971E-3</v>
      </c>
      <c r="I47" s="65">
        <v>1.57347201409937E-2</v>
      </c>
    </row>
    <row r="48" spans="1:9" x14ac:dyDescent="0.25">
      <c r="A48" s="11">
        <v>23</v>
      </c>
      <c r="B48" s="68" t="s">
        <v>1</v>
      </c>
      <c r="C48" s="68" t="s">
        <v>252</v>
      </c>
      <c r="D48" s="64">
        <v>113.30552114999999</v>
      </c>
      <c r="E48" s="64">
        <v>113.36851355000002</v>
      </c>
      <c r="F48" s="64">
        <v>116.99583779</v>
      </c>
      <c r="G48" s="64">
        <v>3.6273242399999797</v>
      </c>
      <c r="H48" s="70">
        <v>3.1995870161958026E-2</v>
      </c>
      <c r="I48" s="65">
        <v>1.3124905831757922E-2</v>
      </c>
    </row>
    <row r="49" spans="1:9" x14ac:dyDescent="0.25">
      <c r="A49" s="11">
        <v>24</v>
      </c>
      <c r="B49" s="68" t="s">
        <v>1</v>
      </c>
      <c r="C49" s="68" t="s">
        <v>110</v>
      </c>
      <c r="D49" s="64">
        <v>103.66832252999998</v>
      </c>
      <c r="E49" s="64">
        <v>103.73999530999998</v>
      </c>
      <c r="F49" s="64">
        <v>104.27067442000001</v>
      </c>
      <c r="G49" s="64">
        <v>0.53067911000001433</v>
      </c>
      <c r="H49" s="70">
        <v>5.1154726623441407E-3</v>
      </c>
      <c r="I49" s="65">
        <v>1.1697362988526448E-2</v>
      </c>
    </row>
    <row r="50" spans="1:9" x14ac:dyDescent="0.25">
      <c r="A50" s="11">
        <v>25</v>
      </c>
      <c r="B50" s="68" t="s">
        <v>1</v>
      </c>
      <c r="C50" s="68" t="s">
        <v>258</v>
      </c>
      <c r="D50" s="64">
        <v>68.051547850000006</v>
      </c>
      <c r="E50" s="64">
        <v>71.035336349999994</v>
      </c>
      <c r="F50" s="64">
        <v>68.752380920000007</v>
      </c>
      <c r="G50" s="64">
        <v>-2.2829554299999923</v>
      </c>
      <c r="H50" s="14">
        <v>-3.2138306754142545E-2</v>
      </c>
      <c r="I50" s="65">
        <v>7.712825877650824E-3</v>
      </c>
    </row>
    <row r="51" spans="1:9" x14ac:dyDescent="0.25">
      <c r="A51" s="11">
        <v>26</v>
      </c>
      <c r="B51" s="68" t="s">
        <v>1</v>
      </c>
      <c r="C51" s="68" t="s">
        <v>10</v>
      </c>
      <c r="D51" s="64">
        <v>65.850326299999992</v>
      </c>
      <c r="E51" s="64">
        <v>66.522806340000002</v>
      </c>
      <c r="F51" s="64">
        <v>66.671176009999996</v>
      </c>
      <c r="G51" s="64">
        <v>0.14836966999998688</v>
      </c>
      <c r="H51" s="65">
        <v>2.2303579503496168E-3</v>
      </c>
      <c r="I51" s="65">
        <v>7.4793507474554049E-3</v>
      </c>
    </row>
    <row r="52" spans="1:9" x14ac:dyDescent="0.25">
      <c r="A52" s="11">
        <v>27</v>
      </c>
      <c r="B52" s="68" t="s">
        <v>1</v>
      </c>
      <c r="C52" s="68" t="s">
        <v>112</v>
      </c>
      <c r="D52" s="64">
        <v>63.957184380000001</v>
      </c>
      <c r="E52" s="64">
        <v>65.29473766000001</v>
      </c>
      <c r="F52" s="64">
        <v>66.580391250000005</v>
      </c>
      <c r="G52" s="64">
        <v>1.2856535899999961</v>
      </c>
      <c r="H52" s="70">
        <v>1.9690003146878347E-2</v>
      </c>
      <c r="I52" s="65">
        <v>7.4691662703965092E-3</v>
      </c>
    </row>
    <row r="53" spans="1:9" x14ac:dyDescent="0.25">
      <c r="A53" s="11">
        <v>28</v>
      </c>
      <c r="B53" s="68" t="s">
        <v>1</v>
      </c>
      <c r="C53" s="68" t="s">
        <v>111</v>
      </c>
      <c r="D53" s="64">
        <v>57.598649869999996</v>
      </c>
      <c r="E53" s="64">
        <v>57.744742539999997</v>
      </c>
      <c r="F53" s="64">
        <v>56.897471099999997</v>
      </c>
      <c r="G53" s="64">
        <v>-0.84727144000000509</v>
      </c>
      <c r="H53" s="14">
        <v>-1.4672702703853896E-2</v>
      </c>
      <c r="I53" s="65">
        <v>6.3829104039844478E-3</v>
      </c>
    </row>
    <row r="54" spans="1:9" x14ac:dyDescent="0.25">
      <c r="A54" s="11">
        <v>29</v>
      </c>
      <c r="B54" s="68" t="s">
        <v>1</v>
      </c>
      <c r="C54" s="68" t="s">
        <v>113</v>
      </c>
      <c r="D54" s="64">
        <v>54.970365940000008</v>
      </c>
      <c r="E54" s="64">
        <v>54.319731010000005</v>
      </c>
      <c r="F54" s="64">
        <v>54.659895659999997</v>
      </c>
      <c r="G54" s="64">
        <v>0.34016464999999108</v>
      </c>
      <c r="H54" s="70">
        <v>6.2622668351831187E-3</v>
      </c>
      <c r="I54" s="65">
        <v>6.1318932097303427E-3</v>
      </c>
    </row>
    <row r="55" spans="1:9" x14ac:dyDescent="0.25">
      <c r="A55" s="11">
        <v>30</v>
      </c>
      <c r="B55" s="68" t="s">
        <v>1</v>
      </c>
      <c r="C55" s="68" t="s">
        <v>6</v>
      </c>
      <c r="D55" s="64">
        <v>47.431550989999998</v>
      </c>
      <c r="E55" s="64">
        <v>48.20906428</v>
      </c>
      <c r="F55" s="64">
        <v>48.37475165</v>
      </c>
      <c r="G55" s="64">
        <v>0.16568736999999731</v>
      </c>
      <c r="H55" s="65">
        <v>3.4368509838249304E-3</v>
      </c>
      <c r="I55" s="65">
        <v>5.4268089534993211E-3</v>
      </c>
    </row>
    <row r="56" spans="1:9" x14ac:dyDescent="0.25">
      <c r="A56" s="11">
        <v>31</v>
      </c>
      <c r="B56" s="68" t="s">
        <v>2</v>
      </c>
      <c r="C56" s="68" t="s">
        <v>13</v>
      </c>
      <c r="D56" s="64">
        <v>44.574913799999997</v>
      </c>
      <c r="E56" s="64">
        <v>44.910040250000002</v>
      </c>
      <c r="F56" s="64">
        <v>44.680458999999999</v>
      </c>
      <c r="G56" s="64">
        <v>-0.22958124999999999</v>
      </c>
      <c r="H56" s="14">
        <v>-5.1120250331995638E-3</v>
      </c>
      <c r="I56" s="65">
        <v>5.0123733285907081E-3</v>
      </c>
    </row>
    <row r="57" spans="1:9" x14ac:dyDescent="0.25">
      <c r="A57" s="11">
        <v>32</v>
      </c>
      <c r="B57" s="68" t="s">
        <v>1</v>
      </c>
      <c r="C57" s="68" t="s">
        <v>3</v>
      </c>
      <c r="D57" s="64">
        <v>41.130216140000002</v>
      </c>
      <c r="E57" s="64">
        <v>41.994662910000002</v>
      </c>
      <c r="F57" s="64">
        <v>42.427593899999998</v>
      </c>
      <c r="G57" s="64">
        <v>0.43293098999999463</v>
      </c>
      <c r="H57" s="70">
        <v>1.0309190739971451E-2</v>
      </c>
      <c r="I57" s="65">
        <v>4.7596408994061094E-3</v>
      </c>
    </row>
    <row r="58" spans="1:9" x14ac:dyDescent="0.25">
      <c r="A58" s="11">
        <v>33</v>
      </c>
      <c r="B58" s="68" t="s">
        <v>2</v>
      </c>
      <c r="C58" s="68" t="s">
        <v>12</v>
      </c>
      <c r="D58" s="64">
        <v>39.200842119999997</v>
      </c>
      <c r="E58" s="64">
        <v>39.047003070000002</v>
      </c>
      <c r="F58" s="64">
        <v>39.446053980000002</v>
      </c>
      <c r="G58" s="64">
        <v>0.39905091000000387</v>
      </c>
      <c r="H58" s="70">
        <v>1.0219757692661351E-2</v>
      </c>
      <c r="I58" s="65">
        <v>4.4251637810502654E-3</v>
      </c>
    </row>
    <row r="59" spans="1:9" x14ac:dyDescent="0.25">
      <c r="A59" s="11">
        <v>34</v>
      </c>
      <c r="B59" s="68" t="s">
        <v>2</v>
      </c>
      <c r="C59" s="68" t="s">
        <v>114</v>
      </c>
      <c r="D59" s="64">
        <v>30.150627030000003</v>
      </c>
      <c r="E59" s="64">
        <v>30.587073119999996</v>
      </c>
      <c r="F59" s="64">
        <v>30.316968999999997</v>
      </c>
      <c r="G59" s="64">
        <v>-0.27010412000000106</v>
      </c>
      <c r="H59" s="14">
        <v>-8.8306625135501377E-3</v>
      </c>
      <c r="I59" s="65">
        <v>3.4010386244982685E-3</v>
      </c>
    </row>
    <row r="60" spans="1:9" x14ac:dyDescent="0.25">
      <c r="A60" s="11">
        <v>35</v>
      </c>
      <c r="B60" s="68" t="s">
        <v>2</v>
      </c>
      <c r="C60" s="68" t="s">
        <v>253</v>
      </c>
      <c r="D60" s="64">
        <v>28.941302539999999</v>
      </c>
      <c r="E60" s="64">
        <v>29.129236880000001</v>
      </c>
      <c r="F60" s="64">
        <v>29.328184069999995</v>
      </c>
      <c r="G60" s="64">
        <v>0.19894718999999761</v>
      </c>
      <c r="H60" s="70">
        <v>6.8298112586874481E-3</v>
      </c>
      <c r="I60" s="65">
        <v>3.2901140878715427E-3</v>
      </c>
    </row>
    <row r="61" spans="1:9" x14ac:dyDescent="0.25">
      <c r="A61" s="11">
        <v>36</v>
      </c>
      <c r="B61" s="68" t="s">
        <v>2</v>
      </c>
      <c r="C61" s="68" t="s">
        <v>11</v>
      </c>
      <c r="D61" s="64">
        <v>25.004364340000002</v>
      </c>
      <c r="E61" s="64">
        <v>25.710417579999998</v>
      </c>
      <c r="F61" s="64">
        <v>25.921025549999996</v>
      </c>
      <c r="G61" s="64">
        <v>0.21060796999999881</v>
      </c>
      <c r="H61" s="70">
        <v>8.1915421772001742E-3</v>
      </c>
      <c r="I61" s="65">
        <v>2.9078899372215103E-3</v>
      </c>
    </row>
    <row r="62" spans="1:9" x14ac:dyDescent="0.25">
      <c r="A62" s="11">
        <v>37</v>
      </c>
      <c r="B62" s="68" t="s">
        <v>2</v>
      </c>
      <c r="C62" s="68" t="s">
        <v>272</v>
      </c>
      <c r="D62" s="64">
        <v>24.312999639999997</v>
      </c>
      <c r="E62" s="64">
        <v>24.759130410000001</v>
      </c>
      <c r="F62" s="64">
        <v>25.310915980000001</v>
      </c>
      <c r="G62" s="64">
        <v>0.55178557000000028</v>
      </c>
      <c r="H62" s="70">
        <v>2.2286144984201013E-2</v>
      </c>
      <c r="I62" s="65">
        <v>2.839446214739028E-3</v>
      </c>
    </row>
    <row r="63" spans="1:9" x14ac:dyDescent="0.25">
      <c r="A63" s="11">
        <v>38</v>
      </c>
      <c r="B63" s="68" t="s">
        <v>2</v>
      </c>
      <c r="C63" s="68" t="s">
        <v>115</v>
      </c>
      <c r="D63" s="64">
        <v>22.89925732</v>
      </c>
      <c r="E63" s="64">
        <v>23.134247590000005</v>
      </c>
      <c r="F63" s="64">
        <v>23.392568050000001</v>
      </c>
      <c r="G63" s="64">
        <v>0.25832045999999714</v>
      </c>
      <c r="H63" s="70">
        <v>1.1166149190503979E-2</v>
      </c>
      <c r="I63" s="65">
        <v>2.6242408159026106E-3</v>
      </c>
    </row>
    <row r="64" spans="1:9" x14ac:dyDescent="0.25">
      <c r="A64" s="11">
        <v>39</v>
      </c>
      <c r="B64" s="68" t="s">
        <v>2</v>
      </c>
      <c r="C64" s="68" t="s">
        <v>254</v>
      </c>
      <c r="D64" s="64">
        <v>14.119162680000001</v>
      </c>
      <c r="E64" s="64">
        <v>14.39928151</v>
      </c>
      <c r="F64" s="64">
        <v>14.420739010000002</v>
      </c>
      <c r="G64" s="64">
        <v>2.1457500000001864E-2</v>
      </c>
      <c r="H64" s="65">
        <v>1.4901785193309873E-3</v>
      </c>
      <c r="I64" s="65">
        <v>1.6177570510699448E-3</v>
      </c>
    </row>
    <row r="65" spans="1:9" x14ac:dyDescent="0.25">
      <c r="A65" s="11">
        <v>40</v>
      </c>
      <c r="B65" s="68" t="s">
        <v>2</v>
      </c>
      <c r="C65" s="68" t="s">
        <v>255</v>
      </c>
      <c r="D65" s="64">
        <v>12.262456009999999</v>
      </c>
      <c r="E65" s="64">
        <v>11.973701070000001</v>
      </c>
      <c r="F65" s="64">
        <v>12.077045030000001</v>
      </c>
      <c r="G65" s="64">
        <v>0.1033439600000009</v>
      </c>
      <c r="H65" s="70">
        <v>8.6309119791647595E-3</v>
      </c>
      <c r="I65" s="65">
        <v>1.3548351953269094E-3</v>
      </c>
    </row>
    <row r="66" spans="1:9" x14ac:dyDescent="0.25">
      <c r="A66" s="11">
        <v>41</v>
      </c>
      <c r="B66" s="68" t="s">
        <v>2</v>
      </c>
      <c r="C66" s="68" t="s">
        <v>256</v>
      </c>
      <c r="D66" s="64">
        <v>11.13675896</v>
      </c>
      <c r="E66" s="64">
        <v>11.46853185</v>
      </c>
      <c r="F66" s="64">
        <v>11.78678358</v>
      </c>
      <c r="G66" s="64">
        <v>0.31825173000000045</v>
      </c>
      <c r="H66" s="70">
        <v>2.7749997485510793E-2</v>
      </c>
      <c r="I66" s="65">
        <v>1.3222728899509044E-3</v>
      </c>
    </row>
    <row r="67" spans="1:9" x14ac:dyDescent="0.25">
      <c r="A67" s="11">
        <v>42</v>
      </c>
      <c r="B67" s="68" t="s">
        <v>2</v>
      </c>
      <c r="C67" s="68" t="s">
        <v>262</v>
      </c>
      <c r="D67" s="64">
        <v>9.4270057800000018</v>
      </c>
      <c r="E67" s="64">
        <v>9.8631696499999997</v>
      </c>
      <c r="F67" s="64">
        <v>10.226412099999999</v>
      </c>
      <c r="G67" s="64">
        <v>0.36324244999999927</v>
      </c>
      <c r="H67" s="70">
        <v>3.6828166085534103E-2</v>
      </c>
      <c r="I67" s="65">
        <v>1.1472262462034529E-3</v>
      </c>
    </row>
    <row r="68" spans="1:9" x14ac:dyDescent="0.25">
      <c r="A68" s="11">
        <v>43</v>
      </c>
      <c r="B68" s="68" t="s">
        <v>14</v>
      </c>
      <c r="C68" s="68" t="s">
        <v>263</v>
      </c>
      <c r="D68" s="64">
        <v>6.5119545099999998</v>
      </c>
      <c r="E68" s="64">
        <v>6.7553222899999996</v>
      </c>
      <c r="F68" s="64">
        <v>6.6383629000000006</v>
      </c>
      <c r="G68" s="64">
        <v>-0.11695938999999966</v>
      </c>
      <c r="H68" s="14">
        <v>-1.7313665429869469E-2</v>
      </c>
      <c r="I68" s="65">
        <v>7.4470929552147315E-4</v>
      </c>
    </row>
    <row r="69" spans="1:9" x14ac:dyDescent="0.25">
      <c r="A69" s="125"/>
      <c r="B69" s="68" t="s">
        <v>14</v>
      </c>
      <c r="C69" s="68" t="s">
        <v>116</v>
      </c>
      <c r="D69" s="64">
        <v>5.7256454399999992</v>
      </c>
      <c r="E69" s="64">
        <v>5.69401242</v>
      </c>
      <c r="F69" s="64">
        <v>5.64317212</v>
      </c>
      <c r="G69" s="64">
        <v>-5.0840299999999811E-2</v>
      </c>
      <c r="H69" s="14">
        <v>-8.9287300852076146E-3</v>
      </c>
      <c r="I69" s="65">
        <v>6.3306613351789157E-4</v>
      </c>
    </row>
    <row r="70" spans="1:9" x14ac:dyDescent="0.25">
      <c r="A70" s="104" t="s">
        <v>0</v>
      </c>
      <c r="B70" s="104"/>
      <c r="C70" s="10" t="s">
        <v>15</v>
      </c>
      <c r="D70" s="66">
        <v>8808.8754502499996</v>
      </c>
      <c r="E70" s="66">
        <v>8871.9770702700007</v>
      </c>
      <c r="F70" s="66">
        <v>8914.0325492400025</v>
      </c>
      <c r="G70" s="66">
        <v>42.055478970001218</v>
      </c>
      <c r="H70" s="67">
        <v>4.740260106276554E-3</v>
      </c>
    </row>
  </sheetData>
  <mergeCells count="4">
    <mergeCell ref="A2:C2"/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94</v>
      </c>
      <c r="B2" s="48"/>
      <c r="C2" s="48"/>
    </row>
    <row r="22" spans="1:9" ht="15.75" x14ac:dyDescent="0.25">
      <c r="A22" s="105" t="s">
        <v>95</v>
      </c>
      <c r="B22" s="106"/>
      <c r="C22" s="106"/>
      <c r="D22" s="106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03" t="s">
        <v>273</v>
      </c>
      <c r="H24" s="103"/>
      <c r="I24" s="103"/>
    </row>
    <row r="25" spans="1:9" x14ac:dyDescent="0.25">
      <c r="A25" s="9" t="s">
        <v>16</v>
      </c>
      <c r="B25" s="89" t="s">
        <v>17</v>
      </c>
      <c r="C25" s="89" t="s">
        <v>18</v>
      </c>
      <c r="D25" s="89" t="s">
        <v>265</v>
      </c>
      <c r="E25" s="89" t="s">
        <v>266</v>
      </c>
      <c r="F25" s="89" t="s">
        <v>271</v>
      </c>
      <c r="G25" s="89" t="s">
        <v>19</v>
      </c>
      <c r="H25" s="89" t="s">
        <v>20</v>
      </c>
      <c r="I25" s="89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174.59434198</v>
      </c>
      <c r="E26" s="64">
        <v>174.96293166000001</v>
      </c>
      <c r="F26" s="64">
        <v>175.25120278999998</v>
      </c>
      <c r="G26" s="64">
        <v>0.28827112999999521</v>
      </c>
      <c r="H26" s="65">
        <v>1.6476125957936251E-3</v>
      </c>
      <c r="I26" s="65">
        <v>9.3692026257520308E-2</v>
      </c>
    </row>
    <row r="27" spans="1:9" x14ac:dyDescent="0.25">
      <c r="A27" s="11">
        <v>2</v>
      </c>
      <c r="B27" s="68" t="s">
        <v>1</v>
      </c>
      <c r="C27" s="68" t="s">
        <v>247</v>
      </c>
      <c r="D27" s="64">
        <v>156.08074619000001</v>
      </c>
      <c r="E27" s="64">
        <v>146.60585989</v>
      </c>
      <c r="F27" s="64">
        <v>152.11136819999999</v>
      </c>
      <c r="G27" s="64">
        <v>5.5055083099999722</v>
      </c>
      <c r="H27" s="70">
        <v>3.7553125871849981E-2</v>
      </c>
      <c r="I27" s="65">
        <v>8.132110979311892E-2</v>
      </c>
    </row>
    <row r="28" spans="1:9" x14ac:dyDescent="0.25">
      <c r="A28" s="11">
        <v>3</v>
      </c>
      <c r="B28" s="68" t="s">
        <v>1</v>
      </c>
      <c r="C28" s="68" t="s">
        <v>8</v>
      </c>
      <c r="D28" s="64">
        <v>137.63244596999999</v>
      </c>
      <c r="E28" s="64">
        <v>138.02632299999999</v>
      </c>
      <c r="F28" s="64">
        <v>136.23891750999999</v>
      </c>
      <c r="G28" s="64">
        <v>-1.7874054900000096</v>
      </c>
      <c r="H28" s="14">
        <v>-1.2949743578983913E-2</v>
      </c>
      <c r="I28" s="65">
        <v>7.2835450104947394E-2</v>
      </c>
    </row>
    <row r="29" spans="1:9" x14ac:dyDescent="0.25">
      <c r="A29" s="11">
        <v>4</v>
      </c>
      <c r="B29" s="68" t="s">
        <v>1</v>
      </c>
      <c r="C29" s="68" t="s">
        <v>101</v>
      </c>
      <c r="D29" s="64">
        <v>97.558999620000009</v>
      </c>
      <c r="E29" s="64">
        <v>100.27053859999999</v>
      </c>
      <c r="F29" s="64">
        <v>103.07195528999999</v>
      </c>
      <c r="G29" s="64">
        <v>2.8014166899999977</v>
      </c>
      <c r="H29" s="70">
        <v>2.7938582250719032E-2</v>
      </c>
      <c r="I29" s="65">
        <v>5.5103874824850428E-2</v>
      </c>
    </row>
    <row r="30" spans="1:9" x14ac:dyDescent="0.25">
      <c r="A30" s="11">
        <v>5</v>
      </c>
      <c r="B30" s="68" t="s">
        <v>1</v>
      </c>
      <c r="C30" s="68" t="s">
        <v>7</v>
      </c>
      <c r="D30" s="64">
        <v>101.80344493000001</v>
      </c>
      <c r="E30" s="64">
        <v>102.1210545</v>
      </c>
      <c r="F30" s="64">
        <v>102.414503</v>
      </c>
      <c r="G30" s="64">
        <v>0.2934485</v>
      </c>
      <c r="H30" s="65">
        <v>2.8735357408593933E-3</v>
      </c>
      <c r="I30" s="65">
        <v>5.4752390576884628E-2</v>
      </c>
    </row>
    <row r="31" spans="1:9" x14ac:dyDescent="0.25">
      <c r="A31" s="11">
        <v>6</v>
      </c>
      <c r="B31" s="68" t="s">
        <v>1</v>
      </c>
      <c r="C31" s="68" t="s">
        <v>102</v>
      </c>
      <c r="D31" s="64">
        <v>92.756698659999998</v>
      </c>
      <c r="E31" s="64">
        <v>93.108303169999999</v>
      </c>
      <c r="F31" s="64">
        <v>93.414818639999979</v>
      </c>
      <c r="G31" s="64">
        <v>0.30651546999998391</v>
      </c>
      <c r="H31" s="65">
        <v>3.2920315327875597E-3</v>
      </c>
      <c r="I31" s="65">
        <v>4.9941018957501769E-2</v>
      </c>
    </row>
    <row r="32" spans="1:9" x14ac:dyDescent="0.25">
      <c r="A32" s="11">
        <v>7</v>
      </c>
      <c r="B32" s="68" t="s">
        <v>1</v>
      </c>
      <c r="C32" s="68" t="s">
        <v>9</v>
      </c>
      <c r="D32" s="64">
        <v>81.168455250000008</v>
      </c>
      <c r="E32" s="64">
        <v>81.597967859999997</v>
      </c>
      <c r="F32" s="64">
        <v>81.966297740000016</v>
      </c>
      <c r="G32" s="64">
        <v>0.36832988000001016</v>
      </c>
      <c r="H32" s="65">
        <v>4.513958982801684E-3</v>
      </c>
      <c r="I32" s="65">
        <v>4.3820461131385817E-2</v>
      </c>
    </row>
    <row r="33" spans="1:9" x14ac:dyDescent="0.25">
      <c r="A33" s="11">
        <v>8</v>
      </c>
      <c r="B33" s="68" t="s">
        <v>1</v>
      </c>
      <c r="C33" s="68" t="s">
        <v>4</v>
      </c>
      <c r="D33" s="64">
        <v>79.094503629999991</v>
      </c>
      <c r="E33" s="64">
        <v>79.269686319999991</v>
      </c>
      <c r="F33" s="64">
        <v>79.471142639999997</v>
      </c>
      <c r="G33" s="64">
        <v>0.20145632000000774</v>
      </c>
      <c r="H33" s="65">
        <v>2.5414042788911564E-3</v>
      </c>
      <c r="I33" s="65">
        <v>4.2486512300084982E-2</v>
      </c>
    </row>
    <row r="34" spans="1:9" x14ac:dyDescent="0.25">
      <c r="A34" s="11">
        <v>9</v>
      </c>
      <c r="B34" s="68" t="s">
        <v>1</v>
      </c>
      <c r="C34" s="68" t="s">
        <v>106</v>
      </c>
      <c r="D34" s="64">
        <v>69.636750140000004</v>
      </c>
      <c r="E34" s="64">
        <v>69.93154048000001</v>
      </c>
      <c r="F34" s="64">
        <v>70.226239870000001</v>
      </c>
      <c r="G34" s="64">
        <v>0.29469939000000062</v>
      </c>
      <c r="H34" s="65">
        <v>4.2141126589980218E-3</v>
      </c>
      <c r="I34" s="65">
        <v>3.7544043094250308E-2</v>
      </c>
    </row>
    <row r="35" spans="1:9" x14ac:dyDescent="0.25">
      <c r="A35" s="11">
        <v>10</v>
      </c>
      <c r="B35" s="68" t="s">
        <v>1</v>
      </c>
      <c r="C35" s="68" t="s">
        <v>103</v>
      </c>
      <c r="D35" s="64">
        <v>67.067191700000009</v>
      </c>
      <c r="E35" s="64">
        <v>67.574455110000002</v>
      </c>
      <c r="F35" s="64">
        <v>68.067955670000003</v>
      </c>
      <c r="G35" s="64">
        <v>0.49350056000000236</v>
      </c>
      <c r="H35" s="70">
        <v>7.3030638456006098E-3</v>
      </c>
      <c r="I35" s="65">
        <v>3.639019069998229E-2</v>
      </c>
    </row>
    <row r="36" spans="1:9" x14ac:dyDescent="0.25">
      <c r="A36" s="11">
        <v>11</v>
      </c>
      <c r="B36" s="68" t="s">
        <v>1</v>
      </c>
      <c r="C36" s="68" t="s">
        <v>249</v>
      </c>
      <c r="D36" s="64">
        <v>65.440485699999996</v>
      </c>
      <c r="E36" s="64">
        <v>65.616231139999996</v>
      </c>
      <c r="F36" s="64">
        <v>66.027421570000001</v>
      </c>
      <c r="G36" s="64">
        <v>0.41119043000000716</v>
      </c>
      <c r="H36" s="70">
        <v>6.2665962804642596E-3</v>
      </c>
      <c r="I36" s="65">
        <v>3.5299289345623805E-2</v>
      </c>
    </row>
    <row r="37" spans="1:9" x14ac:dyDescent="0.25">
      <c r="A37" s="11">
        <v>12</v>
      </c>
      <c r="B37" s="68" t="s">
        <v>1</v>
      </c>
      <c r="C37" s="68" t="s">
        <v>248</v>
      </c>
      <c r="D37" s="64">
        <v>60.349213680000005</v>
      </c>
      <c r="E37" s="64">
        <v>60.730200660000008</v>
      </c>
      <c r="F37" s="64">
        <v>60.809910010000003</v>
      </c>
      <c r="G37" s="64">
        <v>7.9709349999994045E-2</v>
      </c>
      <c r="H37" s="65">
        <v>1.312515834522751E-3</v>
      </c>
      <c r="I37" s="65">
        <v>3.2509926292497132E-2</v>
      </c>
    </row>
    <row r="38" spans="1:9" x14ac:dyDescent="0.25">
      <c r="A38" s="11">
        <v>13</v>
      </c>
      <c r="B38" s="68" t="s">
        <v>1</v>
      </c>
      <c r="C38" s="68" t="s">
        <v>5</v>
      </c>
      <c r="D38" s="64">
        <v>49.719787690000004</v>
      </c>
      <c r="E38" s="64">
        <v>50.325174410000002</v>
      </c>
      <c r="F38" s="64">
        <v>50.879718049999994</v>
      </c>
      <c r="G38" s="64">
        <v>0.55454363999999312</v>
      </c>
      <c r="H38" s="70">
        <v>1.1019209501036542E-2</v>
      </c>
      <c r="I38" s="65">
        <v>2.7201090797807869E-2</v>
      </c>
    </row>
    <row r="39" spans="1:9" x14ac:dyDescent="0.25">
      <c r="A39" s="11">
        <v>14</v>
      </c>
      <c r="B39" s="68" t="s">
        <v>1</v>
      </c>
      <c r="C39" s="68" t="s">
        <v>104</v>
      </c>
      <c r="D39" s="64">
        <v>45.65929628</v>
      </c>
      <c r="E39" s="64">
        <v>46.390146359999989</v>
      </c>
      <c r="F39" s="64">
        <v>48.026222519999997</v>
      </c>
      <c r="G39" s="64">
        <v>1.6360761600000038</v>
      </c>
      <c r="H39" s="70">
        <v>3.5267751632073192E-2</v>
      </c>
      <c r="I39" s="65">
        <v>2.5675567583893971E-2</v>
      </c>
    </row>
    <row r="40" spans="1:9" x14ac:dyDescent="0.25">
      <c r="A40" s="11">
        <v>15</v>
      </c>
      <c r="B40" s="68" t="s">
        <v>1</v>
      </c>
      <c r="C40" s="68" t="s">
        <v>105</v>
      </c>
      <c r="D40" s="64">
        <v>46.651727300000012</v>
      </c>
      <c r="E40" s="64">
        <v>47.03419336000001</v>
      </c>
      <c r="F40" s="64">
        <v>47.443006279999999</v>
      </c>
      <c r="G40" s="64">
        <v>0.40881291999999436</v>
      </c>
      <c r="H40" s="70">
        <v>8.6918237732055426E-3</v>
      </c>
      <c r="I40" s="65">
        <v>2.5363771086055559E-2</v>
      </c>
    </row>
    <row r="41" spans="1:9" x14ac:dyDescent="0.25">
      <c r="A41" s="11">
        <v>16</v>
      </c>
      <c r="B41" s="68" t="s">
        <v>1</v>
      </c>
      <c r="C41" s="68" t="s">
        <v>107</v>
      </c>
      <c r="D41" s="64">
        <v>47.261423869999994</v>
      </c>
      <c r="E41" s="64">
        <v>47.227294439999994</v>
      </c>
      <c r="F41" s="64">
        <v>47.23403794</v>
      </c>
      <c r="G41" s="64">
        <v>6.7435000000000004E-3</v>
      </c>
      <c r="H41" s="65">
        <v>1.4278819229349019E-4</v>
      </c>
      <c r="I41" s="65">
        <v>2.5252053352387668E-2</v>
      </c>
    </row>
    <row r="42" spans="1:9" x14ac:dyDescent="0.25">
      <c r="A42" s="11">
        <v>17</v>
      </c>
      <c r="B42" s="68" t="s">
        <v>1</v>
      </c>
      <c r="C42" s="68" t="s">
        <v>250</v>
      </c>
      <c r="D42" s="64">
        <v>46.073314719999999</v>
      </c>
      <c r="E42" s="64">
        <v>46.264157700000005</v>
      </c>
      <c r="F42" s="64">
        <v>46.4446011</v>
      </c>
      <c r="G42" s="64">
        <v>0.1804433999999985</v>
      </c>
      <c r="H42" s="65">
        <v>3.9002849931924406E-3</v>
      </c>
      <c r="I42" s="65">
        <v>2.4830008105539557E-2</v>
      </c>
    </row>
    <row r="43" spans="1:9" x14ac:dyDescent="0.25">
      <c r="A43" s="11">
        <v>18</v>
      </c>
      <c r="B43" s="68" t="s">
        <v>1</v>
      </c>
      <c r="C43" s="68" t="s">
        <v>108</v>
      </c>
      <c r="D43" s="64">
        <v>42.679665960000001</v>
      </c>
      <c r="E43" s="64">
        <v>42.858749200000005</v>
      </c>
      <c r="F43" s="64">
        <v>43.045217199999996</v>
      </c>
      <c r="G43" s="64">
        <v>0.18646799999999256</v>
      </c>
      <c r="H43" s="65">
        <v>4.3507569278291615E-3</v>
      </c>
      <c r="I43" s="65">
        <v>2.3012644455260713E-2</v>
      </c>
    </row>
    <row r="44" spans="1:9" x14ac:dyDescent="0.25">
      <c r="A44" s="11">
        <v>19</v>
      </c>
      <c r="B44" s="68" t="s">
        <v>1</v>
      </c>
      <c r="C44" s="68" t="s">
        <v>251</v>
      </c>
      <c r="D44" s="64">
        <v>33.682242049999999</v>
      </c>
      <c r="E44" s="64">
        <v>33.784430829999998</v>
      </c>
      <c r="F44" s="64">
        <v>33.892364069999999</v>
      </c>
      <c r="G44" s="64">
        <v>0.10793324000000208</v>
      </c>
      <c r="H44" s="65">
        <v>3.1947627160898982E-3</v>
      </c>
      <c r="I44" s="65">
        <v>1.8119386422591057E-2</v>
      </c>
    </row>
    <row r="45" spans="1:9" x14ac:dyDescent="0.25">
      <c r="A45" s="11">
        <v>20</v>
      </c>
      <c r="B45" s="68" t="s">
        <v>1</v>
      </c>
      <c r="C45" s="68" t="s">
        <v>257</v>
      </c>
      <c r="D45" s="64">
        <v>33.246169740000006</v>
      </c>
      <c r="E45" s="64">
        <v>33.465785830000009</v>
      </c>
      <c r="F45" s="64">
        <v>33.752351520000005</v>
      </c>
      <c r="G45" s="64">
        <v>0.2865656899999976</v>
      </c>
      <c r="H45" s="70">
        <v>8.5629451958994258E-3</v>
      </c>
      <c r="I45" s="65">
        <v>1.8044533529702776E-2</v>
      </c>
    </row>
    <row r="46" spans="1:9" x14ac:dyDescent="0.25">
      <c r="A46" s="11">
        <v>21</v>
      </c>
      <c r="B46" s="68" t="s">
        <v>1</v>
      </c>
      <c r="C46" s="68" t="s">
        <v>252</v>
      </c>
      <c r="D46" s="64">
        <v>33.244759440000003</v>
      </c>
      <c r="E46" s="64">
        <v>33.340697929999997</v>
      </c>
      <c r="F46" s="64">
        <v>33.597365920000001</v>
      </c>
      <c r="G46" s="64">
        <v>0.25666799000000579</v>
      </c>
      <c r="H46" s="70">
        <v>7.6983388451822322E-3</v>
      </c>
      <c r="I46" s="65">
        <v>1.7961675810762395E-2</v>
      </c>
    </row>
    <row r="47" spans="1:9" x14ac:dyDescent="0.25">
      <c r="A47" s="11">
        <v>22</v>
      </c>
      <c r="B47" s="68" t="s">
        <v>1</v>
      </c>
      <c r="C47" s="68" t="s">
        <v>264</v>
      </c>
      <c r="D47" s="64">
        <v>22.459699539999999</v>
      </c>
      <c r="E47" s="64">
        <v>22.9258211</v>
      </c>
      <c r="F47" s="64">
        <v>23.422034180000004</v>
      </c>
      <c r="G47" s="64">
        <v>0.49621308000000192</v>
      </c>
      <c r="H47" s="70">
        <v>2.164428823881915E-2</v>
      </c>
      <c r="I47" s="65">
        <v>1.2521784766445644E-2</v>
      </c>
    </row>
    <row r="48" spans="1:9" x14ac:dyDescent="0.25">
      <c r="A48" s="11">
        <v>23</v>
      </c>
      <c r="B48" s="68" t="s">
        <v>1</v>
      </c>
      <c r="C48" s="68" t="s">
        <v>6</v>
      </c>
      <c r="D48" s="64">
        <v>23.298916459999997</v>
      </c>
      <c r="E48" s="64">
        <v>23.362781120000001</v>
      </c>
      <c r="F48" s="64">
        <v>23.412616340000003</v>
      </c>
      <c r="G48" s="64">
        <v>4.9835220000002532E-2</v>
      </c>
      <c r="H48" s="65">
        <v>2.13310306440103E-3</v>
      </c>
      <c r="I48" s="65">
        <v>1.2516749842299495E-2</v>
      </c>
    </row>
    <row r="49" spans="1:9" x14ac:dyDescent="0.25">
      <c r="A49" s="11">
        <v>24</v>
      </c>
      <c r="B49" s="68" t="s">
        <v>2</v>
      </c>
      <c r="C49" s="68" t="s">
        <v>253</v>
      </c>
      <c r="D49" s="64">
        <v>25.35216896</v>
      </c>
      <c r="E49" s="64">
        <v>25.38836633</v>
      </c>
      <c r="F49" s="64">
        <v>21.629653999999999</v>
      </c>
      <c r="G49" s="64">
        <v>-3.758712330000002</v>
      </c>
      <c r="H49" s="14">
        <v>-0.1480486093962865</v>
      </c>
      <c r="I49" s="65">
        <v>1.1563550367967659E-2</v>
      </c>
    </row>
    <row r="50" spans="1:9" x14ac:dyDescent="0.25">
      <c r="A50" s="11">
        <v>25</v>
      </c>
      <c r="B50" s="68" t="s">
        <v>1</v>
      </c>
      <c r="C50" s="68" t="s">
        <v>109</v>
      </c>
      <c r="D50" s="64">
        <v>21.22057122</v>
      </c>
      <c r="E50" s="64">
        <v>21.224597360000001</v>
      </c>
      <c r="F50" s="64">
        <v>21.283131140000002</v>
      </c>
      <c r="G50" s="64">
        <v>5.8533780000001194E-2</v>
      </c>
      <c r="H50" s="65">
        <v>2.7578275812343228E-3</v>
      </c>
      <c r="I50" s="65">
        <v>1.137829384258532E-2</v>
      </c>
    </row>
    <row r="51" spans="1:9" x14ac:dyDescent="0.25">
      <c r="A51" s="11">
        <v>26</v>
      </c>
      <c r="B51" s="68" t="s">
        <v>1</v>
      </c>
      <c r="C51" s="68" t="s">
        <v>110</v>
      </c>
      <c r="D51" s="64">
        <v>19.689005609999999</v>
      </c>
      <c r="E51" s="64">
        <v>19.903333320000002</v>
      </c>
      <c r="F51" s="64">
        <v>20.103648460000002</v>
      </c>
      <c r="G51" s="64">
        <v>0.20031514000000059</v>
      </c>
      <c r="H51" s="70">
        <v>1.0064401614513111E-2</v>
      </c>
      <c r="I51" s="65">
        <v>1.0747724006455465E-2</v>
      </c>
    </row>
    <row r="52" spans="1:9" x14ac:dyDescent="0.25">
      <c r="A52" s="11">
        <v>27</v>
      </c>
      <c r="B52" s="68" t="s">
        <v>1</v>
      </c>
      <c r="C52" s="68" t="s">
        <v>10</v>
      </c>
      <c r="D52" s="64">
        <v>19.15433925</v>
      </c>
      <c r="E52" s="64">
        <v>19.265231979999999</v>
      </c>
      <c r="F52" s="64">
        <v>19.365485409999998</v>
      </c>
      <c r="G52" s="64">
        <v>0.10025342999999598</v>
      </c>
      <c r="H52" s="70">
        <v>5.2038527282761522E-3</v>
      </c>
      <c r="I52" s="65">
        <v>1.0353090527415638E-2</v>
      </c>
    </row>
    <row r="53" spans="1:9" x14ac:dyDescent="0.25">
      <c r="A53" s="11">
        <v>28</v>
      </c>
      <c r="B53" s="68" t="s">
        <v>1</v>
      </c>
      <c r="C53" s="68" t="s">
        <v>111</v>
      </c>
      <c r="D53" s="64">
        <v>18.190394730000001</v>
      </c>
      <c r="E53" s="64">
        <v>18.159945619999998</v>
      </c>
      <c r="F53" s="64">
        <v>18.167056869999996</v>
      </c>
      <c r="G53" s="64">
        <v>7.1112500000000004E-3</v>
      </c>
      <c r="H53" s="65">
        <v>3.9158982900082059E-4</v>
      </c>
      <c r="I53" s="65">
        <v>9.7123919390470995E-3</v>
      </c>
    </row>
    <row r="54" spans="1:9" x14ac:dyDescent="0.25">
      <c r="A54" s="11">
        <v>29</v>
      </c>
      <c r="B54" s="68" t="s">
        <v>1</v>
      </c>
      <c r="C54" s="68" t="s">
        <v>3</v>
      </c>
      <c r="D54" s="64">
        <v>17.13183699</v>
      </c>
      <c r="E54" s="64">
        <v>17.174296510000001</v>
      </c>
      <c r="F54" s="64">
        <v>17.27650934</v>
      </c>
      <c r="G54" s="64">
        <v>0.10221282999999821</v>
      </c>
      <c r="H54" s="70">
        <v>5.9515002515813792E-3</v>
      </c>
      <c r="I54" s="65">
        <v>9.2362913403863829E-3</v>
      </c>
    </row>
    <row r="55" spans="1:9" x14ac:dyDescent="0.25">
      <c r="A55" s="11">
        <v>30</v>
      </c>
      <c r="B55" s="68" t="s">
        <v>1</v>
      </c>
      <c r="C55" s="68" t="s">
        <v>113</v>
      </c>
      <c r="D55" s="64">
        <v>16.386562720000001</v>
      </c>
      <c r="E55" s="64">
        <v>16.41984875</v>
      </c>
      <c r="F55" s="64">
        <v>16.458127109999996</v>
      </c>
      <c r="G55" s="64">
        <v>3.8278359999997541E-2</v>
      </c>
      <c r="H55" s="65">
        <v>2.3312248841511128E-3</v>
      </c>
      <c r="I55" s="65">
        <v>8.7987714366073045E-3</v>
      </c>
    </row>
    <row r="56" spans="1:9" x14ac:dyDescent="0.25">
      <c r="A56" s="11">
        <v>31</v>
      </c>
      <c r="B56" s="68" t="s">
        <v>1</v>
      </c>
      <c r="C56" s="68" t="s">
        <v>258</v>
      </c>
      <c r="D56" s="64">
        <v>14.281249250000002</v>
      </c>
      <c r="E56" s="64">
        <v>14.367819359999999</v>
      </c>
      <c r="F56" s="64">
        <v>14.460754059999999</v>
      </c>
      <c r="G56" s="64">
        <v>9.293469999999926E-2</v>
      </c>
      <c r="H56" s="70">
        <v>6.4682536487568462E-3</v>
      </c>
      <c r="I56" s="65">
        <v>7.730944652725503E-3</v>
      </c>
    </row>
    <row r="57" spans="1:9" x14ac:dyDescent="0.25">
      <c r="A57" s="11">
        <v>32</v>
      </c>
      <c r="B57" s="68" t="s">
        <v>2</v>
      </c>
      <c r="C57" s="68" t="s">
        <v>13</v>
      </c>
      <c r="D57" s="64">
        <v>12.265187739999998</v>
      </c>
      <c r="E57" s="64">
        <v>12.29383019</v>
      </c>
      <c r="F57" s="64">
        <v>12.333741810000001</v>
      </c>
      <c r="G57" s="64">
        <v>3.9911620000001043E-2</v>
      </c>
      <c r="H57" s="65">
        <v>3.246475620955445E-3</v>
      </c>
      <c r="I57" s="65">
        <v>6.5938107306498569E-3</v>
      </c>
    </row>
    <row r="58" spans="1:9" x14ac:dyDescent="0.25">
      <c r="A58" s="11">
        <v>33</v>
      </c>
      <c r="B58" s="68" t="s">
        <v>1</v>
      </c>
      <c r="C58" s="68" t="s">
        <v>112</v>
      </c>
      <c r="D58" s="64">
        <v>10.766450109999999</v>
      </c>
      <c r="E58" s="64">
        <v>10.98910849</v>
      </c>
      <c r="F58" s="64">
        <v>11.288586990000001</v>
      </c>
      <c r="G58" s="64">
        <v>0.29947849999999998</v>
      </c>
      <c r="H58" s="70">
        <v>2.7252301701500444E-2</v>
      </c>
      <c r="I58" s="65">
        <v>6.0350546634749414E-3</v>
      </c>
    </row>
    <row r="59" spans="1:9" x14ac:dyDescent="0.25">
      <c r="A59" s="11">
        <v>34</v>
      </c>
      <c r="B59" s="68" t="s">
        <v>2</v>
      </c>
      <c r="C59" s="68" t="s">
        <v>262</v>
      </c>
      <c r="D59" s="64">
        <v>10.982679739999998</v>
      </c>
      <c r="E59" s="64">
        <v>10.987724929999999</v>
      </c>
      <c r="F59" s="64">
        <v>11.058340719999999</v>
      </c>
      <c r="G59" s="64">
        <v>7.061578999999911E-2</v>
      </c>
      <c r="H59" s="70">
        <v>6.4267890259243239E-3</v>
      </c>
      <c r="I59" s="65">
        <v>5.9119614165750282E-3</v>
      </c>
    </row>
    <row r="60" spans="1:9" x14ac:dyDescent="0.25">
      <c r="A60" s="11">
        <v>35</v>
      </c>
      <c r="B60" s="68" t="s">
        <v>2</v>
      </c>
      <c r="C60" s="68" t="s">
        <v>11</v>
      </c>
      <c r="D60" s="64">
        <v>8.7043515899999999</v>
      </c>
      <c r="E60" s="64">
        <v>8.7363927300000004</v>
      </c>
      <c r="F60" s="64">
        <v>8.7732489299999994</v>
      </c>
      <c r="G60" s="64">
        <v>3.6856199999999256E-2</v>
      </c>
      <c r="H60" s="65">
        <v>4.2186977095750658E-3</v>
      </c>
      <c r="I60" s="65">
        <v>4.690315706981414E-3</v>
      </c>
    </row>
    <row r="61" spans="1:9" x14ac:dyDescent="0.25">
      <c r="A61" s="11">
        <v>36</v>
      </c>
      <c r="B61" s="68" t="s">
        <v>2</v>
      </c>
      <c r="C61" s="68" t="s">
        <v>114</v>
      </c>
      <c r="D61" s="64">
        <v>8.5561129000000005</v>
      </c>
      <c r="E61" s="64">
        <v>8.6275184700000001</v>
      </c>
      <c r="F61" s="64">
        <v>8.7068089000000022</v>
      </c>
      <c r="G61" s="64">
        <v>7.9290430000001563E-2</v>
      </c>
      <c r="H61" s="70">
        <v>9.190409765648588E-3</v>
      </c>
      <c r="I61" s="65">
        <v>4.6547958307340057E-3</v>
      </c>
    </row>
    <row r="62" spans="1:9" x14ac:dyDescent="0.25">
      <c r="A62" s="11">
        <v>37</v>
      </c>
      <c r="B62" s="68" t="s">
        <v>2</v>
      </c>
      <c r="C62" s="68" t="s">
        <v>255</v>
      </c>
      <c r="D62" s="64">
        <v>8.7518741500000008</v>
      </c>
      <c r="E62" s="64">
        <v>8.7502791799999997</v>
      </c>
      <c r="F62" s="64">
        <v>8.5583784200000004</v>
      </c>
      <c r="G62" s="64">
        <v>-0.19190075999999978</v>
      </c>
      <c r="H62" s="14">
        <v>-2.1930815697699807E-2</v>
      </c>
      <c r="I62" s="65">
        <v>4.5754425811803312E-3</v>
      </c>
    </row>
    <row r="63" spans="1:9" x14ac:dyDescent="0.25">
      <c r="A63" s="11">
        <v>38</v>
      </c>
      <c r="B63" s="68" t="s">
        <v>2</v>
      </c>
      <c r="C63" s="68" t="s">
        <v>115</v>
      </c>
      <c r="D63" s="64">
        <v>8.3259296999999979</v>
      </c>
      <c r="E63" s="64">
        <v>8.3642391800000002</v>
      </c>
      <c r="F63" s="64">
        <v>8.4053280899999994</v>
      </c>
      <c r="G63" s="64">
        <v>4.1088910000000152E-2</v>
      </c>
      <c r="H63" s="65">
        <v>4.9124503873883901E-3</v>
      </c>
      <c r="I63" s="65">
        <v>4.4936194877647322E-3</v>
      </c>
    </row>
    <row r="64" spans="1:9" x14ac:dyDescent="0.25">
      <c r="A64" s="11">
        <v>39</v>
      </c>
      <c r="B64" s="68" t="s">
        <v>2</v>
      </c>
      <c r="C64" s="68" t="s">
        <v>254</v>
      </c>
      <c r="D64" s="64">
        <v>6.7578117099999995</v>
      </c>
      <c r="E64" s="64">
        <v>6.7675930199999996</v>
      </c>
      <c r="F64" s="64">
        <v>6.7923852</v>
      </c>
      <c r="G64" s="64">
        <v>2.4792180000000632E-2</v>
      </c>
      <c r="H64" s="65">
        <v>3.6633674523177274E-3</v>
      </c>
      <c r="I64" s="65">
        <v>3.6313150630536244E-3</v>
      </c>
    </row>
    <row r="65" spans="1:9" x14ac:dyDescent="0.25">
      <c r="A65" s="11">
        <v>40</v>
      </c>
      <c r="B65" s="68" t="s">
        <v>2</v>
      </c>
      <c r="C65" s="68" t="s">
        <v>256</v>
      </c>
      <c r="D65" s="64">
        <v>5.9986875899999985</v>
      </c>
      <c r="E65" s="64">
        <v>6.0309756999999999</v>
      </c>
      <c r="F65" s="64">
        <v>6.0670576999999994</v>
      </c>
      <c r="G65" s="64">
        <v>3.6081999999999066E-2</v>
      </c>
      <c r="H65" s="70">
        <v>5.9827798676089956E-3</v>
      </c>
      <c r="I65" s="65">
        <v>3.2435436692291059E-3</v>
      </c>
    </row>
    <row r="66" spans="1:9" x14ac:dyDescent="0.25">
      <c r="A66" s="11">
        <v>41</v>
      </c>
      <c r="B66" s="68" t="s">
        <v>2</v>
      </c>
      <c r="C66" s="68" t="s">
        <v>272</v>
      </c>
      <c r="D66" s="64">
        <v>6.199045850000001</v>
      </c>
      <c r="E66" s="64">
        <v>6.0064307999999995</v>
      </c>
      <c r="F66" s="64">
        <v>5.9129318900000003</v>
      </c>
      <c r="G66" s="64">
        <v>-9.3498909999999213E-2</v>
      </c>
      <c r="H66" s="14">
        <v>-1.5566467526771344E-2</v>
      </c>
      <c r="I66" s="65">
        <v>3.161145607432149E-3</v>
      </c>
    </row>
    <row r="67" spans="1:9" x14ac:dyDescent="0.25">
      <c r="A67" s="11">
        <v>42</v>
      </c>
      <c r="B67" s="68" t="s">
        <v>14</v>
      </c>
      <c r="C67" s="68" t="s">
        <v>116</v>
      </c>
      <c r="D67" s="64">
        <v>4.6215155799999987</v>
      </c>
      <c r="E67" s="64">
        <v>4.6220714200000002</v>
      </c>
      <c r="F67" s="64">
        <v>4.6234918799999996</v>
      </c>
      <c r="G67" s="64">
        <v>1.4204599999999628E-3</v>
      </c>
      <c r="H67" s="65">
        <v>3.0732108419042188E-4</v>
      </c>
      <c r="I67" s="65">
        <v>2.4717908677720632E-3</v>
      </c>
    </row>
    <row r="68" spans="1:9" x14ac:dyDescent="0.25">
      <c r="A68" s="11">
        <v>43</v>
      </c>
      <c r="B68" s="68" t="s">
        <v>14</v>
      </c>
      <c r="C68" s="68" t="s">
        <v>263</v>
      </c>
      <c r="D68" s="64">
        <v>4.5349630599999999</v>
      </c>
      <c r="E68" s="64">
        <v>4.5546843600000004</v>
      </c>
      <c r="F68" s="64">
        <v>4.5663580399999999</v>
      </c>
      <c r="G68" s="64">
        <v>1.1673679999999702E-2</v>
      </c>
      <c r="H68" s="65">
        <v>2.5630052660772528E-3</v>
      </c>
      <c r="I68" s="65">
        <v>2.4412462258394923E-3</v>
      </c>
    </row>
    <row r="69" spans="1:9" x14ac:dyDescent="0.25">
      <c r="A69" s="11">
        <v>44</v>
      </c>
      <c r="B69" s="68" t="s">
        <v>2</v>
      </c>
      <c r="C69" s="68" t="s">
        <v>12</v>
      </c>
      <c r="D69" s="64">
        <v>5.1731118199999999</v>
      </c>
      <c r="E69" s="64">
        <v>5.2648688200000002</v>
      </c>
      <c r="F69" s="64">
        <v>4.4505639600000002</v>
      </c>
      <c r="G69" s="64">
        <v>-0.81430486000000035</v>
      </c>
      <c r="H69" s="14">
        <v>-0.1546676446916678</v>
      </c>
      <c r="I69" s="65">
        <v>2.3793409047283697E-3</v>
      </c>
    </row>
    <row r="70" spans="1:9" x14ac:dyDescent="0.25">
      <c r="A70" s="104" t="s">
        <v>0</v>
      </c>
      <c r="B70" s="104"/>
      <c r="C70" s="10" t="s">
        <v>15</v>
      </c>
      <c r="D70" s="66">
        <v>1860.2041307700003</v>
      </c>
      <c r="E70" s="66">
        <v>1860.6934811900003</v>
      </c>
      <c r="F70" s="66">
        <v>1870.50285697</v>
      </c>
      <c r="G70" s="66">
        <v>9.8093757799997334</v>
      </c>
      <c r="H70" s="67">
        <v>5.2718923773120221E-3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0" t="s">
        <v>204</v>
      </c>
      <c r="B2" s="100"/>
      <c r="C2" s="100"/>
      <c r="D2" s="100"/>
    </row>
    <row r="23" spans="1:9" ht="15.75" x14ac:dyDescent="0.25">
      <c r="A23" s="100" t="s">
        <v>205</v>
      </c>
      <c r="B23" s="100"/>
      <c r="C23" s="100"/>
      <c r="D23" s="100"/>
      <c r="E23" s="100"/>
    </row>
    <row r="25" spans="1:9" ht="15" customHeight="1" x14ac:dyDescent="0.25">
      <c r="F25" s="103" t="s">
        <v>273</v>
      </c>
      <c r="G25" s="103"/>
      <c r="H25" s="103"/>
    </row>
    <row r="26" spans="1:9" x14ac:dyDescent="0.25">
      <c r="A26" s="89" t="s">
        <v>139</v>
      </c>
      <c r="B26" s="89" t="s">
        <v>140</v>
      </c>
      <c r="C26" s="89" t="s">
        <v>261</v>
      </c>
      <c r="D26" s="89" t="s">
        <v>265</v>
      </c>
      <c r="E26" s="89" t="s">
        <v>266</v>
      </c>
      <c r="F26" s="89" t="s">
        <v>19</v>
      </c>
      <c r="G26" s="89" t="s">
        <v>20</v>
      </c>
      <c r="H26" s="89" t="s">
        <v>141</v>
      </c>
      <c r="I26" s="89" t="s">
        <v>21</v>
      </c>
    </row>
    <row r="27" spans="1:9" x14ac:dyDescent="0.25">
      <c r="A27" s="68">
        <v>31</v>
      </c>
      <c r="B27" s="68" t="s">
        <v>206</v>
      </c>
      <c r="C27" s="64">
        <v>602.89</v>
      </c>
      <c r="D27" s="64">
        <v>609.12</v>
      </c>
      <c r="E27" s="64">
        <v>617.16</v>
      </c>
      <c r="F27" s="64">
        <v>8.0399999999999991</v>
      </c>
      <c r="G27" s="65">
        <v>1.32E-2</v>
      </c>
      <c r="H27" s="65">
        <v>-7.0000000000000001E-3</v>
      </c>
      <c r="I27" s="65">
        <v>0.32990000000000003</v>
      </c>
    </row>
    <row r="28" spans="1:9" ht="56.25" x14ac:dyDescent="0.25">
      <c r="A28" s="68">
        <v>32</v>
      </c>
      <c r="B28" s="68" t="s">
        <v>207</v>
      </c>
      <c r="C28" s="64">
        <v>0</v>
      </c>
      <c r="D28" s="64">
        <v>0</v>
      </c>
      <c r="E28" s="64">
        <v>0</v>
      </c>
      <c r="F28" s="64">
        <v>0</v>
      </c>
      <c r="G28" s="65">
        <v>0</v>
      </c>
      <c r="H28" s="65">
        <v>0</v>
      </c>
      <c r="I28" s="65">
        <v>0</v>
      </c>
    </row>
    <row r="29" spans="1:9" x14ac:dyDescent="0.25">
      <c r="A29" s="68">
        <v>33</v>
      </c>
      <c r="B29" s="68" t="s">
        <v>208</v>
      </c>
      <c r="C29" s="64">
        <v>1143.93</v>
      </c>
      <c r="D29" s="64">
        <v>1140.21</v>
      </c>
      <c r="E29" s="64">
        <v>1148.69</v>
      </c>
      <c r="F29" s="64">
        <v>8.48</v>
      </c>
      <c r="G29" s="65">
        <v>7.4000000000000003E-3</v>
      </c>
      <c r="H29" s="65">
        <v>-1.0500000000000001E-2</v>
      </c>
      <c r="I29" s="65">
        <v>0.61409999999999998</v>
      </c>
    </row>
    <row r="30" spans="1:9" ht="22.5" x14ac:dyDescent="0.25">
      <c r="A30" s="68">
        <v>34</v>
      </c>
      <c r="B30" s="68" t="s">
        <v>209</v>
      </c>
      <c r="C30" s="64">
        <v>0</v>
      </c>
      <c r="D30" s="64">
        <v>0</v>
      </c>
      <c r="E30" s="64">
        <v>0</v>
      </c>
      <c r="F30" s="64">
        <v>0</v>
      </c>
      <c r="G30" s="65">
        <v>0</v>
      </c>
      <c r="H30" s="65">
        <v>0</v>
      </c>
      <c r="I30" s="65">
        <v>0</v>
      </c>
    </row>
    <row r="31" spans="1:9" ht="22.5" x14ac:dyDescent="0.25">
      <c r="A31" s="68">
        <v>35</v>
      </c>
      <c r="B31" s="68" t="s">
        <v>210</v>
      </c>
      <c r="C31" s="64">
        <v>117</v>
      </c>
      <c r="D31" s="64">
        <v>114.6</v>
      </c>
      <c r="E31" s="64">
        <v>98.15</v>
      </c>
      <c r="F31" s="64">
        <v>-16.45</v>
      </c>
      <c r="G31" s="65">
        <v>-0.14360000000000001</v>
      </c>
      <c r="H31" s="65">
        <v>-0.1706</v>
      </c>
      <c r="I31" s="65">
        <v>5.2499999999999998E-2</v>
      </c>
    </row>
    <row r="32" spans="1:9" x14ac:dyDescent="0.25">
      <c r="A32" s="68">
        <v>36</v>
      </c>
      <c r="B32" s="68" t="s">
        <v>211</v>
      </c>
      <c r="C32" s="64">
        <v>-3.62</v>
      </c>
      <c r="D32" s="64">
        <v>-3.24</v>
      </c>
      <c r="E32" s="64">
        <v>6.53</v>
      </c>
      <c r="F32" s="64">
        <v>9.7799999999999994</v>
      </c>
      <c r="G32" s="65">
        <v>-3.0133000000000001</v>
      </c>
      <c r="H32" s="65">
        <v>-3.0407000000000002</v>
      </c>
      <c r="I32" s="65">
        <v>3.5000000000000001E-3</v>
      </c>
    </row>
    <row r="33" spans="1:8" x14ac:dyDescent="0.25">
      <c r="A33" s="71">
        <v>3</v>
      </c>
      <c r="B33" s="71" t="s">
        <v>212</v>
      </c>
      <c r="C33" s="66">
        <v>1860.2</v>
      </c>
      <c r="D33" s="66">
        <v>1860.69</v>
      </c>
      <c r="E33" s="66">
        <v>1870.5</v>
      </c>
      <c r="F33" s="66">
        <v>9.81</v>
      </c>
      <c r="G33" s="67">
        <v>5.3E-3</v>
      </c>
      <c r="H33" s="67">
        <v>-1.3899999999999999E-2</v>
      </c>
    </row>
    <row r="99" spans="2:3" x14ac:dyDescent="0.25">
      <c r="B99" t="s">
        <v>200</v>
      </c>
      <c r="C99" t="s">
        <v>161</v>
      </c>
    </row>
    <row r="100" spans="2:3" x14ac:dyDescent="0.25">
      <c r="B100" s="55" t="s">
        <v>125</v>
      </c>
      <c r="C100" s="45">
        <f>I27</f>
        <v>0.32990000000000003</v>
      </c>
    </row>
    <row r="101" spans="2:3" x14ac:dyDescent="0.25">
      <c r="B101" s="41" t="s">
        <v>128</v>
      </c>
      <c r="C101" s="42">
        <f>I29</f>
        <v>0.61409999999999998</v>
      </c>
    </row>
    <row r="102" spans="2:3" x14ac:dyDescent="0.25">
      <c r="B102" s="41" t="s">
        <v>213</v>
      </c>
      <c r="C102" s="43">
        <f>I31</f>
        <v>5.2499999999999998E-2</v>
      </c>
    </row>
    <row r="103" spans="2:3" x14ac:dyDescent="0.25">
      <c r="B103" s="46" t="s">
        <v>214</v>
      </c>
      <c r="C103" s="45">
        <f>I28+I30+I32</f>
        <v>3.5000000000000001E-3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96</v>
      </c>
      <c r="B2" s="48"/>
      <c r="C2" s="48"/>
    </row>
    <row r="22" spans="1:9" ht="15.75" x14ac:dyDescent="0.25">
      <c r="A22" s="105" t="s">
        <v>97</v>
      </c>
      <c r="B22" s="106"/>
      <c r="C22" s="106"/>
      <c r="D22" s="106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03" t="s">
        <v>273</v>
      </c>
      <c r="H24" s="103"/>
      <c r="I24" s="103"/>
    </row>
    <row r="25" spans="1:9" x14ac:dyDescent="0.25">
      <c r="A25" s="90" t="s">
        <v>16</v>
      </c>
      <c r="B25" s="89" t="s">
        <v>17</v>
      </c>
      <c r="C25" s="89" t="s">
        <v>18</v>
      </c>
      <c r="D25" s="89" t="s">
        <v>265</v>
      </c>
      <c r="E25" s="89" t="s">
        <v>266</v>
      </c>
      <c r="F25" s="89" t="s">
        <v>271</v>
      </c>
      <c r="G25" s="89" t="s">
        <v>19</v>
      </c>
      <c r="H25" s="89" t="s">
        <v>20</v>
      </c>
      <c r="I25" s="89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108.1973224</v>
      </c>
      <c r="E26" s="64">
        <v>108.20961684999999</v>
      </c>
      <c r="F26" s="64">
        <v>108.10248270999999</v>
      </c>
      <c r="G26" s="64">
        <v>-0.1071341400000006</v>
      </c>
      <c r="H26" s="15">
        <v>-9.9006117125901823E-4</v>
      </c>
      <c r="I26" s="65">
        <v>0.17515982829527907</v>
      </c>
    </row>
    <row r="27" spans="1:9" x14ac:dyDescent="0.25">
      <c r="A27" s="11">
        <v>2</v>
      </c>
      <c r="B27" s="68" t="s">
        <v>1</v>
      </c>
      <c r="C27" s="68" t="s">
        <v>8</v>
      </c>
      <c r="D27" s="64">
        <v>88.694635529999999</v>
      </c>
      <c r="E27" s="64">
        <v>88.769994109999999</v>
      </c>
      <c r="F27" s="64">
        <v>88.511611079999994</v>
      </c>
      <c r="G27" s="64">
        <v>-0.25838303000000118</v>
      </c>
      <c r="H27" s="15">
        <v>-2.9107023447565395E-3</v>
      </c>
      <c r="I27" s="65">
        <v>0.14341648970729104</v>
      </c>
    </row>
    <row r="28" spans="1:9" x14ac:dyDescent="0.25">
      <c r="A28" s="11">
        <v>3</v>
      </c>
      <c r="B28" s="68" t="s">
        <v>1</v>
      </c>
      <c r="C28" s="68" t="s">
        <v>247</v>
      </c>
      <c r="D28" s="64">
        <v>60.150488700000004</v>
      </c>
      <c r="E28" s="64">
        <v>62.603082000000001</v>
      </c>
      <c r="F28" s="64">
        <v>66.354255960000003</v>
      </c>
      <c r="G28" s="64">
        <v>3.7511739600000009</v>
      </c>
      <c r="H28" s="70">
        <v>5.9919956656447053E-2</v>
      </c>
      <c r="I28" s="65">
        <v>0.10751464526299406</v>
      </c>
    </row>
    <row r="29" spans="1:9" x14ac:dyDescent="0.25">
      <c r="A29" s="11">
        <v>4</v>
      </c>
      <c r="B29" s="68" t="s">
        <v>1</v>
      </c>
      <c r="C29" s="68" t="s">
        <v>248</v>
      </c>
      <c r="D29" s="64">
        <v>26.56500381</v>
      </c>
      <c r="E29" s="64">
        <v>26.724165260000003</v>
      </c>
      <c r="F29" s="64">
        <v>26.78076343</v>
      </c>
      <c r="G29" s="64">
        <v>5.659816999999806E-2</v>
      </c>
      <c r="H29" s="65">
        <v>2.1178648406546359E-3</v>
      </c>
      <c r="I29" s="65">
        <v>4.3393211759986318E-2</v>
      </c>
    </row>
    <row r="30" spans="1:9" x14ac:dyDescent="0.25">
      <c r="A30" s="11">
        <v>5</v>
      </c>
      <c r="B30" s="68" t="s">
        <v>1</v>
      </c>
      <c r="C30" s="68" t="s">
        <v>106</v>
      </c>
      <c r="D30" s="64">
        <v>26.135664210000002</v>
      </c>
      <c r="E30" s="64">
        <v>26.312621780000001</v>
      </c>
      <c r="F30" s="64">
        <v>26.495806000000002</v>
      </c>
      <c r="G30" s="64">
        <v>0.18318421999999882</v>
      </c>
      <c r="H30" s="70">
        <v>6.9618383729148411E-3</v>
      </c>
      <c r="I30" s="65">
        <v>4.2931491610189547E-2</v>
      </c>
    </row>
    <row r="31" spans="1:9" x14ac:dyDescent="0.25">
      <c r="A31" s="11">
        <v>6</v>
      </c>
      <c r="B31" s="68" t="s">
        <v>1</v>
      </c>
      <c r="C31" s="68" t="s">
        <v>101</v>
      </c>
      <c r="D31" s="64">
        <v>20.678783920000001</v>
      </c>
      <c r="E31" s="64">
        <v>22.348312249999999</v>
      </c>
      <c r="F31" s="64">
        <v>24.053247079999998</v>
      </c>
      <c r="G31" s="64">
        <v>1.7049348299999982</v>
      </c>
      <c r="H31" s="70">
        <v>7.6289198527732138E-2</v>
      </c>
      <c r="I31" s="65">
        <v>3.8973782311541534E-2</v>
      </c>
    </row>
    <row r="32" spans="1:9" x14ac:dyDescent="0.25">
      <c r="A32" s="11">
        <v>7</v>
      </c>
      <c r="B32" s="68" t="s">
        <v>1</v>
      </c>
      <c r="C32" s="68" t="s">
        <v>102</v>
      </c>
      <c r="D32" s="64">
        <v>21.788762309999999</v>
      </c>
      <c r="E32" s="64">
        <v>22.140366820000001</v>
      </c>
      <c r="F32" s="64">
        <v>22.446882289999998</v>
      </c>
      <c r="G32" s="64">
        <v>0.30651546999999879</v>
      </c>
      <c r="H32" s="70">
        <v>1.3844191132511634E-2</v>
      </c>
      <c r="I32" s="65">
        <v>3.6370969001963828E-2</v>
      </c>
    </row>
    <row r="33" spans="1:9" x14ac:dyDescent="0.25">
      <c r="A33" s="11">
        <v>8</v>
      </c>
      <c r="B33" s="68" t="s">
        <v>1</v>
      </c>
      <c r="C33" s="68" t="s">
        <v>7</v>
      </c>
      <c r="D33" s="64">
        <v>21.78969798</v>
      </c>
      <c r="E33" s="64">
        <v>21.93176721</v>
      </c>
      <c r="F33" s="64">
        <v>22.051224519999998</v>
      </c>
      <c r="G33" s="64">
        <v>0.11945730999999866</v>
      </c>
      <c r="H33" s="70">
        <v>5.4467708350255948E-3</v>
      </c>
      <c r="I33" s="65">
        <v>3.5729879682648111E-2</v>
      </c>
    </row>
    <row r="34" spans="1:9" x14ac:dyDescent="0.25">
      <c r="A34" s="11">
        <v>9</v>
      </c>
      <c r="B34" s="68" t="s">
        <v>1</v>
      </c>
      <c r="C34" s="68" t="s">
        <v>4</v>
      </c>
      <c r="D34" s="64">
        <v>20.71632279</v>
      </c>
      <c r="E34" s="64">
        <v>20.785680410000001</v>
      </c>
      <c r="F34" s="64">
        <v>20.873691040000001</v>
      </c>
      <c r="G34" s="64">
        <v>8.8010629999998952E-2</v>
      </c>
      <c r="H34" s="65">
        <v>4.2341952855994552E-3</v>
      </c>
      <c r="I34" s="65">
        <v>3.3821907201367969E-2</v>
      </c>
    </row>
    <row r="35" spans="1:9" x14ac:dyDescent="0.25">
      <c r="A35" s="11">
        <v>10</v>
      </c>
      <c r="B35" s="68" t="s">
        <v>1</v>
      </c>
      <c r="C35" s="68" t="s">
        <v>103</v>
      </c>
      <c r="D35" s="64">
        <v>15.546399300000001</v>
      </c>
      <c r="E35" s="64">
        <v>15.670857890000001</v>
      </c>
      <c r="F35" s="64">
        <v>15.787179849999999</v>
      </c>
      <c r="G35" s="64">
        <v>0.11632195999999903</v>
      </c>
      <c r="H35" s="70">
        <v>7.4228201682708913E-3</v>
      </c>
      <c r="I35" s="65">
        <v>2.5580168396418225E-2</v>
      </c>
    </row>
    <row r="36" spans="1:9" x14ac:dyDescent="0.25">
      <c r="A36" s="11">
        <v>11</v>
      </c>
      <c r="B36" s="68" t="s">
        <v>1</v>
      </c>
      <c r="C36" s="68" t="s">
        <v>9</v>
      </c>
      <c r="D36" s="64">
        <v>15.38476771</v>
      </c>
      <c r="E36" s="64">
        <v>15.4305898</v>
      </c>
      <c r="F36" s="64">
        <v>15.45386708</v>
      </c>
      <c r="G36" s="64">
        <v>2.3277279999999328E-2</v>
      </c>
      <c r="H36" s="65">
        <v>1.5085152480690874E-3</v>
      </c>
      <c r="I36" s="65">
        <v>2.5040097473917361E-2</v>
      </c>
    </row>
    <row r="37" spans="1:9" x14ac:dyDescent="0.25">
      <c r="A37" s="11">
        <v>12</v>
      </c>
      <c r="B37" s="68" t="s">
        <v>1</v>
      </c>
      <c r="C37" s="68" t="s">
        <v>252</v>
      </c>
      <c r="D37" s="64">
        <v>13.03680014</v>
      </c>
      <c r="E37" s="64">
        <v>13.003202289999999</v>
      </c>
      <c r="F37" s="64">
        <v>13.094391679999999</v>
      </c>
      <c r="G37" s="64">
        <v>9.1189390000000592E-2</v>
      </c>
      <c r="H37" s="70">
        <v>7.0128409884178313E-3</v>
      </c>
      <c r="I37" s="65">
        <v>2.1217009459929461E-2</v>
      </c>
    </row>
    <row r="38" spans="1:9" x14ac:dyDescent="0.25">
      <c r="A38" s="11">
        <v>13</v>
      </c>
      <c r="B38" s="68" t="s">
        <v>1</v>
      </c>
      <c r="C38" s="68" t="s">
        <v>108</v>
      </c>
      <c r="D38" s="64">
        <v>12.462156609999999</v>
      </c>
      <c r="E38" s="64">
        <v>12.44303339</v>
      </c>
      <c r="F38" s="64">
        <v>12.433967130000001</v>
      </c>
      <c r="G38" s="64">
        <v>-9.0662599999997758E-3</v>
      </c>
      <c r="H38" s="15">
        <v>-7.2862136714074797E-4</v>
      </c>
      <c r="I38" s="65">
        <v>2.0146915157929809E-2</v>
      </c>
    </row>
    <row r="39" spans="1:9" x14ac:dyDescent="0.25">
      <c r="A39" s="11">
        <v>14</v>
      </c>
      <c r="B39" s="68" t="s">
        <v>1</v>
      </c>
      <c r="C39" s="68" t="s">
        <v>104</v>
      </c>
      <c r="D39" s="64">
        <v>10.31191967</v>
      </c>
      <c r="E39" s="64">
        <v>10.40324169</v>
      </c>
      <c r="F39" s="64">
        <v>11.348997240000001</v>
      </c>
      <c r="G39" s="64">
        <v>0.94575555000000078</v>
      </c>
      <c r="H39" s="70">
        <v>9.090969701387383E-2</v>
      </c>
      <c r="I39" s="65">
        <v>1.8388924639360822E-2</v>
      </c>
    </row>
    <row r="40" spans="1:9" x14ac:dyDescent="0.25">
      <c r="A40" s="11">
        <v>15</v>
      </c>
      <c r="B40" s="68" t="s">
        <v>1</v>
      </c>
      <c r="C40" s="68" t="s">
        <v>105</v>
      </c>
      <c r="D40" s="64">
        <v>10.84208596</v>
      </c>
      <c r="E40" s="64">
        <v>10.849060250000001</v>
      </c>
      <c r="F40" s="64">
        <v>10.85954714</v>
      </c>
      <c r="G40" s="64">
        <v>1.0486890000000595E-2</v>
      </c>
      <c r="H40" s="65">
        <v>9.6661736208908931E-4</v>
      </c>
      <c r="I40" s="65">
        <v>1.7595862414276731E-2</v>
      </c>
    </row>
    <row r="41" spans="1:9" x14ac:dyDescent="0.25">
      <c r="A41" s="11">
        <v>16</v>
      </c>
      <c r="B41" s="68" t="s">
        <v>1</v>
      </c>
      <c r="C41" s="68" t="s">
        <v>250</v>
      </c>
      <c r="D41" s="64">
        <v>10.505606109999999</v>
      </c>
      <c r="E41" s="64">
        <v>10.510515880000002</v>
      </c>
      <c r="F41" s="64">
        <v>10.51469399</v>
      </c>
      <c r="G41" s="64">
        <v>4.1781099999994038E-3</v>
      </c>
      <c r="H41" s="65">
        <v>3.9751711977808302E-4</v>
      </c>
      <c r="I41" s="65">
        <v>1.7037092467215204E-2</v>
      </c>
    </row>
    <row r="42" spans="1:9" x14ac:dyDescent="0.25">
      <c r="A42" s="11">
        <v>17</v>
      </c>
      <c r="B42" s="68" t="s">
        <v>1</v>
      </c>
      <c r="C42" s="68" t="s">
        <v>251</v>
      </c>
      <c r="D42" s="64">
        <v>9.1470195099999998</v>
      </c>
      <c r="E42" s="64">
        <v>9.1964180500000001</v>
      </c>
      <c r="F42" s="64">
        <v>9.2386695399999983</v>
      </c>
      <c r="G42" s="64">
        <v>4.2251489999998358E-2</v>
      </c>
      <c r="H42" s="65">
        <v>4.5943420329829787E-3</v>
      </c>
      <c r="I42" s="65">
        <v>1.4969533813986398E-2</v>
      </c>
    </row>
    <row r="43" spans="1:9" x14ac:dyDescent="0.25">
      <c r="A43" s="11">
        <v>18</v>
      </c>
      <c r="B43" s="68" t="s">
        <v>1</v>
      </c>
      <c r="C43" s="68" t="s">
        <v>257</v>
      </c>
      <c r="D43" s="64">
        <v>8.91144493</v>
      </c>
      <c r="E43" s="64">
        <v>8.9119534600000012</v>
      </c>
      <c r="F43" s="64">
        <v>8.9245421500000006</v>
      </c>
      <c r="G43" s="64">
        <v>1.2588689999999479E-2</v>
      </c>
      <c r="H43" s="65">
        <v>1.4125623586907147E-3</v>
      </c>
      <c r="I43" s="65">
        <v>1.4460549206825714E-2</v>
      </c>
    </row>
    <row r="44" spans="1:9" x14ac:dyDescent="0.25">
      <c r="A44" s="11">
        <v>19</v>
      </c>
      <c r="B44" s="68" t="s">
        <v>1</v>
      </c>
      <c r="C44" s="68" t="s">
        <v>109</v>
      </c>
      <c r="D44" s="64">
        <v>8.5721283900000014</v>
      </c>
      <c r="E44" s="64">
        <v>8.5749410299999997</v>
      </c>
      <c r="F44" s="64">
        <v>8.5576579200000005</v>
      </c>
      <c r="G44" s="64">
        <v>-1.7283109999999404E-2</v>
      </c>
      <c r="H44" s="15">
        <v>-2.0155368928524756E-3</v>
      </c>
      <c r="I44" s="65">
        <v>1.3866082020503627E-2</v>
      </c>
    </row>
    <row r="45" spans="1:9" x14ac:dyDescent="0.25">
      <c r="A45" s="11">
        <v>20</v>
      </c>
      <c r="B45" s="68" t="s">
        <v>1</v>
      </c>
      <c r="C45" s="68" t="s">
        <v>107</v>
      </c>
      <c r="D45" s="64">
        <v>8.0025002399999998</v>
      </c>
      <c r="E45" s="64">
        <v>8.0124418100000003</v>
      </c>
      <c r="F45" s="64">
        <v>8.0298350499999991</v>
      </c>
      <c r="G45" s="64">
        <v>1.7393240000000223E-2</v>
      </c>
      <c r="H45" s="65">
        <v>2.1707789475977767E-3</v>
      </c>
      <c r="I45" s="65">
        <v>1.3010843907910593E-2</v>
      </c>
    </row>
    <row r="46" spans="1:9" x14ac:dyDescent="0.25">
      <c r="A46" s="11">
        <v>21</v>
      </c>
      <c r="B46" s="68" t="s">
        <v>1</v>
      </c>
      <c r="C46" s="68" t="s">
        <v>110</v>
      </c>
      <c r="D46" s="64">
        <v>7.4760480899999999</v>
      </c>
      <c r="E46" s="64">
        <v>7.5551405300000001</v>
      </c>
      <c r="F46" s="64">
        <v>7.6317313200000001</v>
      </c>
      <c r="G46" s="64">
        <v>7.6590790000000034E-2</v>
      </c>
      <c r="H46" s="70">
        <v>1.0137573178933315E-2</v>
      </c>
      <c r="I46" s="65">
        <v>1.2365791368483026E-2</v>
      </c>
    </row>
    <row r="47" spans="1:9" x14ac:dyDescent="0.25">
      <c r="A47" s="11">
        <v>22</v>
      </c>
      <c r="B47" s="68" t="s">
        <v>1</v>
      </c>
      <c r="C47" s="68" t="s">
        <v>5</v>
      </c>
      <c r="D47" s="64">
        <v>6.6961147699999994</v>
      </c>
      <c r="E47" s="64">
        <v>6.9941650199999996</v>
      </c>
      <c r="F47" s="64">
        <v>7.2471180199999994</v>
      </c>
      <c r="G47" s="64">
        <v>0.25295299999999998</v>
      </c>
      <c r="H47" s="70">
        <v>3.6166289939781833E-2</v>
      </c>
      <c r="I47" s="65">
        <v>1.1742597544444712E-2</v>
      </c>
    </row>
    <row r="48" spans="1:9" x14ac:dyDescent="0.25">
      <c r="A48" s="11">
        <v>23</v>
      </c>
      <c r="B48" s="68" t="s">
        <v>1</v>
      </c>
      <c r="C48" s="68" t="s">
        <v>10</v>
      </c>
      <c r="D48" s="64">
        <v>6.3368994400000007</v>
      </c>
      <c r="E48" s="64">
        <v>6.3608008899999993</v>
      </c>
      <c r="F48" s="64">
        <v>6.38151856</v>
      </c>
      <c r="G48" s="64">
        <v>2.0717669999999924E-2</v>
      </c>
      <c r="H48" s="65">
        <v>3.2570851309888945E-3</v>
      </c>
      <c r="I48" s="65">
        <v>1.034005572500451E-2</v>
      </c>
    </row>
    <row r="49" spans="1:9" x14ac:dyDescent="0.25">
      <c r="A49" s="11">
        <v>24</v>
      </c>
      <c r="B49" s="68" t="s">
        <v>1</v>
      </c>
      <c r="C49" s="68" t="s">
        <v>111</v>
      </c>
      <c r="D49" s="64">
        <v>6.1460421199999997</v>
      </c>
      <c r="E49" s="64">
        <v>6.1518443499999993</v>
      </c>
      <c r="F49" s="64">
        <v>6.1624767499999997</v>
      </c>
      <c r="G49" s="64">
        <v>1.0632400000000373E-2</v>
      </c>
      <c r="H49" s="65">
        <v>1.728327212960187E-3</v>
      </c>
      <c r="I49" s="65">
        <v>9.9851394930432821E-3</v>
      </c>
    </row>
    <row r="50" spans="1:9" x14ac:dyDescent="0.25">
      <c r="A50" s="11">
        <v>25</v>
      </c>
      <c r="B50" s="68" t="s">
        <v>1</v>
      </c>
      <c r="C50" s="68" t="s">
        <v>6</v>
      </c>
      <c r="D50" s="64">
        <v>5.9885177699999996</v>
      </c>
      <c r="E50" s="64">
        <v>6.0183266799999995</v>
      </c>
      <c r="F50" s="64">
        <v>6.04287565</v>
      </c>
      <c r="G50" s="64">
        <v>2.4548970000000669E-2</v>
      </c>
      <c r="H50" s="65">
        <v>4.0790358026893733E-3</v>
      </c>
      <c r="I50" s="65">
        <v>9.7913483088377731E-3</v>
      </c>
    </row>
    <row r="51" spans="1:9" x14ac:dyDescent="0.25">
      <c r="A51" s="11">
        <v>26</v>
      </c>
      <c r="B51" s="68" t="s">
        <v>2</v>
      </c>
      <c r="C51" s="68" t="s">
        <v>262</v>
      </c>
      <c r="D51" s="64">
        <v>5.5874527300000008</v>
      </c>
      <c r="E51" s="64">
        <v>5.5795959900000005</v>
      </c>
      <c r="F51" s="64">
        <v>5.6407679800000006</v>
      </c>
      <c r="G51" s="64">
        <v>6.1171990000000225E-2</v>
      </c>
      <c r="H51" s="70">
        <v>1.0963516016148011E-2</v>
      </c>
      <c r="I51" s="65">
        <v>9.1398081344796923E-3</v>
      </c>
    </row>
    <row r="52" spans="1:9" x14ac:dyDescent="0.25">
      <c r="A52" s="11">
        <v>27</v>
      </c>
      <c r="B52" s="68" t="s">
        <v>2</v>
      </c>
      <c r="C52" s="68" t="s">
        <v>13</v>
      </c>
      <c r="D52" s="64">
        <v>4.8082571700000001</v>
      </c>
      <c r="E52" s="64">
        <v>4.82046347</v>
      </c>
      <c r="F52" s="64">
        <v>4.8401839400000002</v>
      </c>
      <c r="G52" s="64">
        <v>1.972047000000067E-2</v>
      </c>
      <c r="H52" s="65">
        <v>4.0909904457798272E-3</v>
      </c>
      <c r="I52" s="65">
        <v>7.8426116273603522E-3</v>
      </c>
    </row>
    <row r="53" spans="1:9" x14ac:dyDescent="0.25">
      <c r="A53" s="11">
        <v>28</v>
      </c>
      <c r="B53" s="68" t="s">
        <v>1</v>
      </c>
      <c r="C53" s="68" t="s">
        <v>264</v>
      </c>
      <c r="D53" s="64">
        <v>4.2447198200000003</v>
      </c>
      <c r="E53" s="64">
        <v>4.3141697099999998</v>
      </c>
      <c r="F53" s="64">
        <v>4.3945424400000004</v>
      </c>
      <c r="G53" s="64">
        <v>8.0372730000000447E-2</v>
      </c>
      <c r="H53" s="70">
        <v>1.8629941657997605E-2</v>
      </c>
      <c r="I53" s="65">
        <v>7.1205330343029347E-3</v>
      </c>
    </row>
    <row r="54" spans="1:9" x14ac:dyDescent="0.25">
      <c r="A54" s="11">
        <v>29</v>
      </c>
      <c r="B54" s="68" t="s">
        <v>1</v>
      </c>
      <c r="C54" s="68" t="s">
        <v>3</v>
      </c>
      <c r="D54" s="64">
        <v>4.0074698700000004</v>
      </c>
      <c r="E54" s="64">
        <v>4.0247271200000005</v>
      </c>
      <c r="F54" s="64">
        <v>4.0557002400000002</v>
      </c>
      <c r="G54" s="64">
        <v>3.0973120000000111E-2</v>
      </c>
      <c r="H54" s="70">
        <v>7.6957068334113816E-3</v>
      </c>
      <c r="I54" s="65">
        <v>6.5715027060133111E-3</v>
      </c>
    </row>
    <row r="55" spans="1:9" x14ac:dyDescent="0.25">
      <c r="A55" s="11">
        <v>30</v>
      </c>
      <c r="B55" s="68" t="s">
        <v>1</v>
      </c>
      <c r="C55" s="68" t="s">
        <v>258</v>
      </c>
      <c r="D55" s="64">
        <v>3.7205160799999999</v>
      </c>
      <c r="E55" s="64">
        <v>3.73252155</v>
      </c>
      <c r="F55" s="64">
        <v>3.77203227</v>
      </c>
      <c r="G55" s="64">
        <v>3.9510720000000207E-2</v>
      </c>
      <c r="H55" s="70">
        <v>1.0585530309932225E-2</v>
      </c>
      <c r="I55" s="65">
        <v>6.1118718846623959E-3</v>
      </c>
    </row>
    <row r="56" spans="1:9" x14ac:dyDescent="0.25">
      <c r="A56" s="11">
        <v>31</v>
      </c>
      <c r="B56" s="68" t="s">
        <v>2</v>
      </c>
      <c r="C56" s="68" t="s">
        <v>253</v>
      </c>
      <c r="D56" s="64">
        <v>3.3059988700000003</v>
      </c>
      <c r="E56" s="64">
        <v>3.3184863099999999</v>
      </c>
      <c r="F56" s="64">
        <v>3.3233610599999999</v>
      </c>
      <c r="G56" s="64">
        <v>4.8747499999999997E-3</v>
      </c>
      <c r="H56" s="65">
        <v>1.468967940386049E-3</v>
      </c>
      <c r="I56" s="65">
        <v>5.3848842139401472E-3</v>
      </c>
    </row>
    <row r="57" spans="1:9" x14ac:dyDescent="0.25">
      <c r="A57" s="11">
        <v>32</v>
      </c>
      <c r="B57" s="68" t="s">
        <v>1</v>
      </c>
      <c r="C57" s="68" t="s">
        <v>113</v>
      </c>
      <c r="D57" s="64">
        <v>3.2657379600000001</v>
      </c>
      <c r="E57" s="64">
        <v>3.2701426000000002</v>
      </c>
      <c r="F57" s="64">
        <v>3.2825814599999998</v>
      </c>
      <c r="G57" s="64">
        <v>1.2438859999999869E-2</v>
      </c>
      <c r="H57" s="65">
        <v>3.8037668449075798E-3</v>
      </c>
      <c r="I57" s="65">
        <v>5.3188085091562696E-3</v>
      </c>
    </row>
    <row r="58" spans="1:9" x14ac:dyDescent="0.25">
      <c r="A58" s="11">
        <v>33</v>
      </c>
      <c r="B58" s="68" t="s">
        <v>1</v>
      </c>
      <c r="C58" s="68" t="s">
        <v>112</v>
      </c>
      <c r="D58" s="64">
        <v>2.8326318100000001</v>
      </c>
      <c r="E58" s="64">
        <v>2.9734122799999998</v>
      </c>
      <c r="F58" s="64">
        <v>3.1561268199999999</v>
      </c>
      <c r="G58" s="64">
        <v>0.18271454000000004</v>
      </c>
      <c r="H58" s="70">
        <v>6.1449446896075927E-2</v>
      </c>
      <c r="I58" s="65">
        <v>5.113912446880242E-3</v>
      </c>
    </row>
    <row r="59" spans="1:9" x14ac:dyDescent="0.25">
      <c r="A59" s="11">
        <v>34</v>
      </c>
      <c r="B59" s="68" t="s">
        <v>14</v>
      </c>
      <c r="C59" s="68" t="s">
        <v>263</v>
      </c>
      <c r="D59" s="64">
        <v>2.70566862</v>
      </c>
      <c r="E59" s="64">
        <v>2.72538992</v>
      </c>
      <c r="F59" s="64">
        <v>2.7370635999999999</v>
      </c>
      <c r="G59" s="64">
        <v>1.1673680000000167E-2</v>
      </c>
      <c r="H59" s="65">
        <v>4.2833063681398543E-3</v>
      </c>
      <c r="I59" s="65">
        <v>4.4348989791046624E-3</v>
      </c>
    </row>
    <row r="60" spans="1:9" x14ac:dyDescent="0.25">
      <c r="A60" s="11">
        <v>35</v>
      </c>
      <c r="B60" s="68" t="s">
        <v>2</v>
      </c>
      <c r="C60" s="68" t="s">
        <v>115</v>
      </c>
      <c r="D60" s="64">
        <v>2.5088956099999997</v>
      </c>
      <c r="E60" s="64">
        <v>2.5472050899999998</v>
      </c>
      <c r="F60" s="64">
        <v>2.5882939999999999</v>
      </c>
      <c r="G60" s="64">
        <v>4.1088910000000152E-2</v>
      </c>
      <c r="H60" s="70">
        <v>1.6130978287264709E-2</v>
      </c>
      <c r="I60" s="65">
        <v>4.1938457031918163E-3</v>
      </c>
    </row>
    <row r="61" spans="1:9" x14ac:dyDescent="0.25">
      <c r="A61" s="11">
        <v>36</v>
      </c>
      <c r="B61" s="68" t="s">
        <v>2</v>
      </c>
      <c r="C61" s="68" t="s">
        <v>114</v>
      </c>
      <c r="D61" s="64">
        <v>2.3547578900000001</v>
      </c>
      <c r="E61" s="64">
        <v>2.3742315899999999</v>
      </c>
      <c r="F61" s="64">
        <v>2.39712843</v>
      </c>
      <c r="G61" s="64">
        <v>2.2896840000000317E-2</v>
      </c>
      <c r="H61" s="70">
        <v>9.6438949327602528E-3</v>
      </c>
      <c r="I61" s="65">
        <v>3.8840976976164394E-3</v>
      </c>
    </row>
    <row r="62" spans="1:9" x14ac:dyDescent="0.25">
      <c r="A62" s="11">
        <v>37</v>
      </c>
      <c r="B62" s="68" t="s">
        <v>14</v>
      </c>
      <c r="C62" s="68" t="s">
        <v>116</v>
      </c>
      <c r="D62" s="64">
        <v>2.2276892000000004</v>
      </c>
      <c r="E62" s="64">
        <v>2.2199669500000003</v>
      </c>
      <c r="F62" s="64">
        <v>2.2143697000000002</v>
      </c>
      <c r="G62" s="64">
        <v>-5.5972499999999998E-3</v>
      </c>
      <c r="H62" s="15">
        <v>-2.5213213196709976E-3</v>
      </c>
      <c r="I62" s="65">
        <v>3.5879714018666937E-3</v>
      </c>
    </row>
    <row r="63" spans="1:9" x14ac:dyDescent="0.25">
      <c r="A63" s="11">
        <v>38</v>
      </c>
      <c r="B63" s="68" t="s">
        <v>2</v>
      </c>
      <c r="C63" s="68" t="s">
        <v>256</v>
      </c>
      <c r="D63" s="64">
        <v>2.10870932</v>
      </c>
      <c r="E63" s="64">
        <v>2.1206349100000002</v>
      </c>
      <c r="F63" s="64">
        <v>2.1342890400000001</v>
      </c>
      <c r="G63" s="64">
        <v>1.3654129999999888E-2</v>
      </c>
      <c r="H63" s="70">
        <v>6.4386990592359373E-3</v>
      </c>
      <c r="I63" s="65">
        <v>3.4582156894747609E-3</v>
      </c>
    </row>
    <row r="64" spans="1:9" x14ac:dyDescent="0.25">
      <c r="A64" s="11">
        <v>39</v>
      </c>
      <c r="B64" s="68" t="s">
        <v>2</v>
      </c>
      <c r="C64" s="68" t="s">
        <v>12</v>
      </c>
      <c r="D64" s="64">
        <v>1.79131263</v>
      </c>
      <c r="E64" s="64">
        <v>1.8243106299999998</v>
      </c>
      <c r="F64" s="64">
        <v>1.8614804299999999</v>
      </c>
      <c r="G64" s="64">
        <v>3.7169800000000044E-2</v>
      </c>
      <c r="H64" s="70">
        <v>2.0374709980174838E-2</v>
      </c>
      <c r="I64" s="65">
        <v>3.0161804273127991E-3</v>
      </c>
    </row>
    <row r="65" spans="1:9" x14ac:dyDescent="0.25">
      <c r="A65" s="11">
        <v>40</v>
      </c>
      <c r="B65" s="68" t="s">
        <v>1</v>
      </c>
      <c r="C65" s="68" t="s">
        <v>249</v>
      </c>
      <c r="D65" s="64">
        <v>1.7800551299999998</v>
      </c>
      <c r="E65" s="64">
        <v>1.7931810100000001</v>
      </c>
      <c r="F65" s="64">
        <v>1.8038111799999998</v>
      </c>
      <c r="G65" s="64">
        <v>1.0630169999999925E-2</v>
      </c>
      <c r="H65" s="70">
        <v>5.9281076147465585E-3</v>
      </c>
      <c r="I65" s="65">
        <v>2.922738207719973E-3</v>
      </c>
    </row>
    <row r="66" spans="1:9" x14ac:dyDescent="0.25">
      <c r="A66" s="11">
        <v>41</v>
      </c>
      <c r="B66" s="68" t="s">
        <v>2</v>
      </c>
      <c r="C66" s="68" t="s">
        <v>272</v>
      </c>
      <c r="D66" s="64">
        <v>1.4765367</v>
      </c>
      <c r="E66" s="64">
        <v>1.4878680900000001</v>
      </c>
      <c r="F66" s="64">
        <v>1.49269352</v>
      </c>
      <c r="G66" s="64">
        <v>4.8254299999999344E-3</v>
      </c>
      <c r="H66" s="65">
        <v>3.2431840110234062E-3</v>
      </c>
      <c r="I66" s="65">
        <v>2.4186303043758814E-3</v>
      </c>
    </row>
    <row r="67" spans="1:9" x14ac:dyDescent="0.25">
      <c r="A67" s="11">
        <v>42</v>
      </c>
      <c r="B67" s="68" t="s">
        <v>2</v>
      </c>
      <c r="C67" s="68" t="s">
        <v>254</v>
      </c>
      <c r="D67" s="64">
        <v>1.44935323</v>
      </c>
      <c r="E67" s="64">
        <v>1.4520654</v>
      </c>
      <c r="F67" s="64">
        <v>1.4546499900000001</v>
      </c>
      <c r="G67" s="64">
        <v>2.584590000000084E-3</v>
      </c>
      <c r="H67" s="65">
        <v>1.77994049028376E-3</v>
      </c>
      <c r="I67" s="65">
        <v>2.3569878886283853E-3</v>
      </c>
    </row>
    <row r="68" spans="1:9" x14ac:dyDescent="0.25">
      <c r="A68" s="11">
        <v>43</v>
      </c>
      <c r="B68" s="68" t="s">
        <v>2</v>
      </c>
      <c r="C68" s="68" t="s">
        <v>11</v>
      </c>
      <c r="D68" s="64">
        <v>1.3925402</v>
      </c>
      <c r="E68" s="64">
        <v>1.3949033799999999</v>
      </c>
      <c r="F68" s="64">
        <v>1.3987383400000002</v>
      </c>
      <c r="G68" s="64">
        <v>3.8349600000001957E-3</v>
      </c>
      <c r="H68" s="65">
        <v>2.7492656874916997E-3</v>
      </c>
      <c r="I68" s="65">
        <v>2.2663935306803068E-3</v>
      </c>
    </row>
    <row r="69" spans="1:9" x14ac:dyDescent="0.25">
      <c r="A69" s="11">
        <v>44</v>
      </c>
      <c r="B69" s="68" t="s">
        <v>2</v>
      </c>
      <c r="C69" s="68" t="s">
        <v>255</v>
      </c>
      <c r="D69" s="64">
        <v>1.2400246399999999</v>
      </c>
      <c r="E69" s="64">
        <v>1.2386174999999999</v>
      </c>
      <c r="F69" s="64">
        <v>1.23796558</v>
      </c>
      <c r="G69" s="64">
        <v>-6.5191999999992547E-4</v>
      </c>
      <c r="H69" s="15">
        <v>-5.2632874959374098E-4</v>
      </c>
      <c r="I69" s="65">
        <v>2.0058913818841156E-3</v>
      </c>
    </row>
    <row r="70" spans="1:9" x14ac:dyDescent="0.25">
      <c r="A70" s="104" t="s">
        <v>0</v>
      </c>
      <c r="B70" s="104"/>
      <c r="C70" s="10" t="s">
        <v>15</v>
      </c>
      <c r="D70" s="66">
        <v>602.89145988999996</v>
      </c>
      <c r="E70" s="66">
        <v>609.12403319999999</v>
      </c>
      <c r="F70" s="66">
        <v>617.16481319999991</v>
      </c>
      <c r="G70" s="66">
        <v>8.0407799999999998</v>
      </c>
      <c r="H70" s="67">
        <v>1.3200562712586138E-2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2" width="16" style="37"/>
    <col min="3" max="3" width="16" style="37" customWidth="1"/>
  </cols>
  <sheetData>
    <row r="2" spans="1:3" ht="15.75" x14ac:dyDescent="0.25">
      <c r="A2" s="51" t="s">
        <v>98</v>
      </c>
      <c r="B2" s="48"/>
      <c r="C2" s="48"/>
    </row>
    <row r="22" spans="1:9" ht="15.75" x14ac:dyDescent="0.25">
      <c r="A22" s="105" t="s">
        <v>99</v>
      </c>
      <c r="B22" s="106"/>
      <c r="C22" s="106"/>
      <c r="D22" s="106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03" t="s">
        <v>273</v>
      </c>
      <c r="H24" s="103"/>
      <c r="I24" s="103"/>
    </row>
    <row r="25" spans="1:9" x14ac:dyDescent="0.25">
      <c r="A25" s="90" t="s">
        <v>16</v>
      </c>
      <c r="B25" s="89" t="s">
        <v>17</v>
      </c>
      <c r="C25" s="89" t="s">
        <v>18</v>
      </c>
      <c r="D25" s="89" t="s">
        <v>265</v>
      </c>
      <c r="E25" s="89" t="s">
        <v>266</v>
      </c>
      <c r="F25" s="89" t="s">
        <v>271</v>
      </c>
      <c r="G25" s="89" t="s">
        <v>19</v>
      </c>
      <c r="H25" s="89" t="s">
        <v>20</v>
      </c>
      <c r="I25" s="89" t="s">
        <v>21</v>
      </c>
    </row>
    <row r="26" spans="1:9" x14ac:dyDescent="0.25">
      <c r="A26" s="11">
        <v>1</v>
      </c>
      <c r="B26" s="68" t="s">
        <v>1</v>
      </c>
      <c r="C26" s="68" t="s">
        <v>247</v>
      </c>
      <c r="D26" s="64">
        <v>95.337874070000012</v>
      </c>
      <c r="E26" s="64">
        <v>84.599059819999994</v>
      </c>
      <c r="F26" s="64">
        <v>86.347093950000001</v>
      </c>
      <c r="G26" s="64">
        <v>1.7480341300000102</v>
      </c>
      <c r="H26" s="70">
        <v>2.066257159026676E-2</v>
      </c>
      <c r="I26" s="65">
        <v>7.5169837202508638E-2</v>
      </c>
    </row>
    <row r="27" spans="1:9" x14ac:dyDescent="0.25">
      <c r="A27" s="11">
        <v>2</v>
      </c>
      <c r="B27" s="68" t="s">
        <v>1</v>
      </c>
      <c r="C27" s="68" t="s">
        <v>7</v>
      </c>
      <c r="D27" s="64">
        <v>76.869660210000006</v>
      </c>
      <c r="E27" s="64">
        <v>77.045200550000004</v>
      </c>
      <c r="F27" s="64">
        <v>77.223420610000005</v>
      </c>
      <c r="G27" s="64">
        <v>0.17822006000000237</v>
      </c>
      <c r="H27" s="65">
        <v>2.3131883456431915E-3</v>
      </c>
      <c r="I27" s="65">
        <v>6.7227183798865414E-2</v>
      </c>
    </row>
    <row r="28" spans="1:9" x14ac:dyDescent="0.25">
      <c r="A28" s="11">
        <v>3</v>
      </c>
      <c r="B28" s="68" t="s">
        <v>1</v>
      </c>
      <c r="C28" s="68" t="s">
        <v>101</v>
      </c>
      <c r="D28" s="64">
        <v>70.429657760000012</v>
      </c>
      <c r="E28" s="64">
        <v>71.474658430000005</v>
      </c>
      <c r="F28" s="64">
        <v>72.572331200000008</v>
      </c>
      <c r="G28" s="64">
        <v>1.0976727699999957</v>
      </c>
      <c r="H28" s="70">
        <v>1.5357509837910193E-2</v>
      </c>
      <c r="I28" s="65">
        <v>6.31781577370681E-2</v>
      </c>
    </row>
    <row r="29" spans="1:9" x14ac:dyDescent="0.25">
      <c r="A29" s="11">
        <v>4</v>
      </c>
      <c r="B29" s="68" t="s">
        <v>1</v>
      </c>
      <c r="C29" s="68" t="s">
        <v>102</v>
      </c>
      <c r="D29" s="64">
        <v>66.704821210000006</v>
      </c>
      <c r="E29" s="64">
        <v>66.704821210000006</v>
      </c>
      <c r="F29" s="64">
        <v>66.704821210000006</v>
      </c>
      <c r="G29" s="64">
        <v>0</v>
      </c>
      <c r="H29" s="70">
        <v>0</v>
      </c>
      <c r="I29" s="65">
        <v>5.8070171462651116E-2</v>
      </c>
    </row>
    <row r="30" spans="1:9" x14ac:dyDescent="0.25">
      <c r="A30" s="11">
        <v>5</v>
      </c>
      <c r="B30" s="68" t="s">
        <v>1</v>
      </c>
      <c r="C30" s="68" t="s">
        <v>249</v>
      </c>
      <c r="D30" s="64">
        <v>62.67888811000001</v>
      </c>
      <c r="E30" s="64">
        <v>63.045732300000012</v>
      </c>
      <c r="F30" s="64">
        <v>63.458528000000001</v>
      </c>
      <c r="G30" s="64">
        <v>0.41279569999998805</v>
      </c>
      <c r="H30" s="70">
        <v>6.5475597624232527E-3</v>
      </c>
      <c r="I30" s="65">
        <v>5.5244096826617468E-2</v>
      </c>
    </row>
    <row r="31" spans="1:9" x14ac:dyDescent="0.25">
      <c r="A31" s="11">
        <v>6</v>
      </c>
      <c r="B31" s="68" t="s">
        <v>1</v>
      </c>
      <c r="C31" s="68" t="s">
        <v>9</v>
      </c>
      <c r="D31" s="64">
        <v>60.386595610000001</v>
      </c>
      <c r="E31" s="64">
        <v>60.785632829999997</v>
      </c>
      <c r="F31" s="64">
        <v>61.146546710000003</v>
      </c>
      <c r="G31" s="64">
        <v>0.36091388000000268</v>
      </c>
      <c r="H31" s="70">
        <v>5.9374865934089293E-3</v>
      </c>
      <c r="I31" s="65">
        <v>5.3231391485483684E-2</v>
      </c>
    </row>
    <row r="32" spans="1:9" x14ac:dyDescent="0.25">
      <c r="A32" s="11">
        <v>7</v>
      </c>
      <c r="B32" s="68" t="s">
        <v>1</v>
      </c>
      <c r="C32" s="68" t="s">
        <v>100</v>
      </c>
      <c r="D32" s="64">
        <v>59.06749688</v>
      </c>
      <c r="E32" s="64">
        <v>59.438774590000001</v>
      </c>
      <c r="F32" s="64">
        <v>59.849162340000007</v>
      </c>
      <c r="G32" s="64">
        <v>0.41038775</v>
      </c>
      <c r="H32" s="70">
        <v>6.9043777034569574E-3</v>
      </c>
      <c r="I32" s="65">
        <v>5.2101947894267385E-2</v>
      </c>
    </row>
    <row r="33" spans="1:9" x14ac:dyDescent="0.25">
      <c r="A33" s="11">
        <v>8</v>
      </c>
      <c r="B33" s="68" t="s">
        <v>1</v>
      </c>
      <c r="C33" s="68" t="s">
        <v>4</v>
      </c>
      <c r="D33" s="64">
        <v>53.864611579999995</v>
      </c>
      <c r="E33" s="64">
        <v>54.002475220000001</v>
      </c>
      <c r="F33" s="64">
        <v>54.147959480000004</v>
      </c>
      <c r="G33" s="64">
        <v>0.14548426000000536</v>
      </c>
      <c r="H33" s="65">
        <v>2.6940294756364201E-3</v>
      </c>
      <c r="I33" s="65">
        <v>4.7138741013294218E-2</v>
      </c>
    </row>
    <row r="34" spans="1:9" x14ac:dyDescent="0.25">
      <c r="A34" s="11">
        <v>9</v>
      </c>
      <c r="B34" s="68" t="s">
        <v>1</v>
      </c>
      <c r="C34" s="68" t="s">
        <v>103</v>
      </c>
      <c r="D34" s="64">
        <v>49.029452709999994</v>
      </c>
      <c r="E34" s="64">
        <v>49.412257529999998</v>
      </c>
      <c r="F34" s="64">
        <v>49.789436130000006</v>
      </c>
      <c r="G34" s="64">
        <v>0.37717860000000147</v>
      </c>
      <c r="H34" s="70">
        <v>7.6333002953974018E-3</v>
      </c>
      <c r="I34" s="65">
        <v>4.3344409604149758E-2</v>
      </c>
    </row>
    <row r="35" spans="1:9" x14ac:dyDescent="0.25">
      <c r="A35" s="11">
        <v>10</v>
      </c>
      <c r="B35" s="68" t="s">
        <v>1</v>
      </c>
      <c r="C35" s="68" t="s">
        <v>8</v>
      </c>
      <c r="D35" s="64">
        <v>47.512157739999999</v>
      </c>
      <c r="E35" s="64">
        <v>47.890382360000004</v>
      </c>
      <c r="F35" s="64">
        <v>47.900581980000005</v>
      </c>
      <c r="G35" s="64">
        <v>1.0199619999997318E-2</v>
      </c>
      <c r="H35" s="65">
        <v>2.1297846242540036E-4</v>
      </c>
      <c r="I35" s="65">
        <v>4.1700059430222654E-2</v>
      </c>
    </row>
    <row r="36" spans="1:9" x14ac:dyDescent="0.25">
      <c r="A36" s="11">
        <v>11</v>
      </c>
      <c r="B36" s="68" t="s">
        <v>1</v>
      </c>
      <c r="C36" s="68" t="s">
        <v>106</v>
      </c>
      <c r="D36" s="64">
        <v>40.610001029999999</v>
      </c>
      <c r="E36" s="64">
        <v>40.727833799999999</v>
      </c>
      <c r="F36" s="64">
        <v>40.839348970000003</v>
      </c>
      <c r="G36" s="64">
        <v>0.11151517000000924</v>
      </c>
      <c r="H36" s="65">
        <v>2.7380579715489128E-3</v>
      </c>
      <c r="I36" s="65">
        <v>3.5552872402503585E-2</v>
      </c>
    </row>
    <row r="37" spans="1:9" x14ac:dyDescent="0.25">
      <c r="A37" s="11">
        <v>12</v>
      </c>
      <c r="B37" s="68" t="s">
        <v>1</v>
      </c>
      <c r="C37" s="68" t="s">
        <v>5</v>
      </c>
      <c r="D37" s="64">
        <v>39.242214320000002</v>
      </c>
      <c r="E37" s="64">
        <v>39.555022300000005</v>
      </c>
      <c r="F37" s="64">
        <v>39.861907930000001</v>
      </c>
      <c r="G37" s="64">
        <v>0.30688562999999525</v>
      </c>
      <c r="H37" s="70">
        <v>7.7584491716996247E-3</v>
      </c>
      <c r="I37" s="65">
        <v>3.470195686509827E-2</v>
      </c>
    </row>
    <row r="38" spans="1:9" x14ac:dyDescent="0.25">
      <c r="A38" s="11">
        <v>13</v>
      </c>
      <c r="B38" s="68" t="s">
        <v>1</v>
      </c>
      <c r="C38" s="68" t="s">
        <v>104</v>
      </c>
      <c r="D38" s="64">
        <v>34.336612850000002</v>
      </c>
      <c r="E38" s="64">
        <v>34.977232799999996</v>
      </c>
      <c r="F38" s="64">
        <v>35.668645299999994</v>
      </c>
      <c r="G38" s="64">
        <v>0.69141249999999999</v>
      </c>
      <c r="H38" s="70">
        <v>1.9767501447398667E-2</v>
      </c>
      <c r="I38" s="65">
        <v>3.1051493892632901E-2</v>
      </c>
    </row>
    <row r="39" spans="1:9" x14ac:dyDescent="0.25">
      <c r="A39" s="11">
        <v>14</v>
      </c>
      <c r="B39" s="68" t="s">
        <v>1</v>
      </c>
      <c r="C39" s="68" t="s">
        <v>248</v>
      </c>
      <c r="D39" s="64">
        <v>33.041305749999999</v>
      </c>
      <c r="E39" s="64">
        <v>33.262670050000004</v>
      </c>
      <c r="F39" s="64">
        <v>33.286109190000005</v>
      </c>
      <c r="G39" s="64">
        <v>2.3439140000000597E-2</v>
      </c>
      <c r="H39" s="65">
        <v>7.0466802468855305E-4</v>
      </c>
      <c r="I39" s="65">
        <v>2.8977366746888958E-2</v>
      </c>
    </row>
    <row r="40" spans="1:9" x14ac:dyDescent="0.25">
      <c r="A40" s="11">
        <v>15</v>
      </c>
      <c r="B40" s="68" t="s">
        <v>1</v>
      </c>
      <c r="C40" s="68" t="s">
        <v>107</v>
      </c>
      <c r="D40" s="64">
        <v>32.99097544</v>
      </c>
      <c r="E40" s="64">
        <v>32.99097544</v>
      </c>
      <c r="F40" s="64">
        <v>32.99097544</v>
      </c>
      <c r="G40" s="64">
        <v>0</v>
      </c>
      <c r="H40" s="70">
        <v>0</v>
      </c>
      <c r="I40" s="65">
        <v>2.872043678056823E-2</v>
      </c>
    </row>
    <row r="41" spans="1:9" x14ac:dyDescent="0.25">
      <c r="A41" s="11">
        <v>16</v>
      </c>
      <c r="B41" s="68" t="s">
        <v>1</v>
      </c>
      <c r="C41" s="68" t="s">
        <v>105</v>
      </c>
      <c r="D41" s="64">
        <v>31.88312943</v>
      </c>
      <c r="E41" s="64">
        <v>32.253898729999996</v>
      </c>
      <c r="F41" s="64">
        <v>32.645933069999998</v>
      </c>
      <c r="G41" s="64">
        <v>0.39203433999999987</v>
      </c>
      <c r="H41" s="70">
        <v>1.2154634181800815E-2</v>
      </c>
      <c r="I41" s="65">
        <v>2.8420058648608318E-2</v>
      </c>
    </row>
    <row r="42" spans="1:9" x14ac:dyDescent="0.25">
      <c r="A42" s="11">
        <v>17</v>
      </c>
      <c r="B42" s="68" t="s">
        <v>1</v>
      </c>
      <c r="C42" s="68" t="s">
        <v>250</v>
      </c>
      <c r="D42" s="64">
        <v>30.838961840000003</v>
      </c>
      <c r="E42" s="64">
        <v>31.038562389999999</v>
      </c>
      <c r="F42" s="64">
        <v>31.228494990000002</v>
      </c>
      <c r="G42" s="64">
        <v>0.18993260000000148</v>
      </c>
      <c r="H42" s="70">
        <v>6.1192460402481122E-3</v>
      </c>
      <c r="I42" s="65">
        <v>2.718610177937154E-2</v>
      </c>
    </row>
    <row r="43" spans="1:9" x14ac:dyDescent="0.25">
      <c r="A43" s="11">
        <v>18</v>
      </c>
      <c r="B43" s="68" t="s">
        <v>1</v>
      </c>
      <c r="C43" s="68" t="s">
        <v>108</v>
      </c>
      <c r="D43" s="64">
        <v>28.018879719999997</v>
      </c>
      <c r="E43" s="64">
        <v>28.221417949999999</v>
      </c>
      <c r="F43" s="64">
        <v>28.421283980000002</v>
      </c>
      <c r="G43" s="64">
        <v>0.19986603000000119</v>
      </c>
      <c r="H43" s="70">
        <v>7.0820690283565713E-3</v>
      </c>
      <c r="I43" s="65">
        <v>2.4742272057238893E-2</v>
      </c>
    </row>
    <row r="44" spans="1:9" x14ac:dyDescent="0.25">
      <c r="A44" s="11">
        <v>19</v>
      </c>
      <c r="B44" s="68" t="s">
        <v>1</v>
      </c>
      <c r="C44" s="68" t="s">
        <v>251</v>
      </c>
      <c r="D44" s="64">
        <v>22.78937788</v>
      </c>
      <c r="E44" s="64">
        <v>22.84994605</v>
      </c>
      <c r="F44" s="64">
        <v>22.923498089999999</v>
      </c>
      <c r="G44" s="64">
        <v>7.3552039999999111E-2</v>
      </c>
      <c r="H44" s="65">
        <v>3.2189152586642148E-3</v>
      </c>
      <c r="I44" s="65">
        <v>1.9956150701899999E-2</v>
      </c>
    </row>
    <row r="45" spans="1:9" x14ac:dyDescent="0.25">
      <c r="A45" s="11">
        <v>20</v>
      </c>
      <c r="B45" s="68" t="s">
        <v>1</v>
      </c>
      <c r="C45" s="68" t="s">
        <v>257</v>
      </c>
      <c r="D45" s="64">
        <v>21.562846500000003</v>
      </c>
      <c r="E45" s="64">
        <v>21.781954060000004</v>
      </c>
      <c r="F45" s="64">
        <v>22.055931060000006</v>
      </c>
      <c r="G45" s="64">
        <v>0.27397700000000375</v>
      </c>
      <c r="H45" s="70">
        <v>1.2578164440403916E-2</v>
      </c>
      <c r="I45" s="65">
        <v>1.9200886460521746E-2</v>
      </c>
    </row>
    <row r="46" spans="1:9" x14ac:dyDescent="0.25">
      <c r="A46" s="11">
        <v>21</v>
      </c>
      <c r="B46" s="68" t="s">
        <v>1</v>
      </c>
      <c r="C46" s="68" t="s">
        <v>264</v>
      </c>
      <c r="D46" s="64">
        <v>17.252661549999999</v>
      </c>
      <c r="E46" s="64">
        <v>17.649333219999999</v>
      </c>
      <c r="F46" s="64">
        <v>18.065173569999999</v>
      </c>
      <c r="G46" s="64">
        <v>0.41584035000000147</v>
      </c>
      <c r="H46" s="70">
        <v>2.3561249867999349E-2</v>
      </c>
      <c r="I46" s="65">
        <v>1.5726715216128725E-2</v>
      </c>
    </row>
    <row r="47" spans="1:9" x14ac:dyDescent="0.25">
      <c r="A47" s="11">
        <v>22</v>
      </c>
      <c r="B47" s="68" t="s">
        <v>1</v>
      </c>
      <c r="C47" s="68" t="s">
        <v>252</v>
      </c>
      <c r="D47" s="64">
        <v>16.845821869999998</v>
      </c>
      <c r="E47" s="64">
        <v>16.975358209999996</v>
      </c>
      <c r="F47" s="64">
        <v>17.14083681</v>
      </c>
      <c r="G47" s="64">
        <v>0.1654786000000015</v>
      </c>
      <c r="H47" s="70">
        <v>9.7481654261952402E-3</v>
      </c>
      <c r="I47" s="65">
        <v>1.492202984003803E-2</v>
      </c>
    </row>
    <row r="48" spans="1:9" x14ac:dyDescent="0.25">
      <c r="A48" s="11">
        <v>23</v>
      </c>
      <c r="B48" s="68" t="s">
        <v>1</v>
      </c>
      <c r="C48" s="68" t="s">
        <v>6</v>
      </c>
      <c r="D48" s="64">
        <v>15.000206720000001</v>
      </c>
      <c r="E48" s="64">
        <v>15.03426247</v>
      </c>
      <c r="F48" s="64">
        <v>15.05954872</v>
      </c>
      <c r="G48" s="64">
        <v>2.528625E-2</v>
      </c>
      <c r="H48" s="65">
        <v>1.6819082446150749E-3</v>
      </c>
      <c r="I48" s="65">
        <v>1.3110155464886347E-2</v>
      </c>
    </row>
    <row r="49" spans="1:9" x14ac:dyDescent="0.25">
      <c r="A49" s="11">
        <v>24</v>
      </c>
      <c r="B49" s="68" t="s">
        <v>1</v>
      </c>
      <c r="C49" s="68" t="s">
        <v>10</v>
      </c>
      <c r="D49" s="64">
        <v>11.36426805</v>
      </c>
      <c r="E49" s="64">
        <v>11.455460540000001</v>
      </c>
      <c r="F49" s="64">
        <v>11.539197509999999</v>
      </c>
      <c r="G49" s="64">
        <v>8.3736969999998814E-2</v>
      </c>
      <c r="H49" s="70">
        <v>7.3097864295902674E-3</v>
      </c>
      <c r="I49" s="65">
        <v>1.0045498448118797E-2</v>
      </c>
    </row>
    <row r="50" spans="1:9" x14ac:dyDescent="0.25">
      <c r="A50" s="11">
        <v>25</v>
      </c>
      <c r="B50" s="68" t="s">
        <v>1</v>
      </c>
      <c r="C50" s="68" t="s">
        <v>3</v>
      </c>
      <c r="D50" s="64">
        <v>11.321778889999999</v>
      </c>
      <c r="E50" s="64">
        <v>11.34698116</v>
      </c>
      <c r="F50" s="64">
        <v>11.418220870000001</v>
      </c>
      <c r="G50" s="64">
        <v>7.12397100000009E-2</v>
      </c>
      <c r="H50" s="70">
        <v>6.2782963147178517E-3</v>
      </c>
      <c r="I50" s="65">
        <v>9.9401817093832442E-3</v>
      </c>
    </row>
    <row r="51" spans="1:9" x14ac:dyDescent="0.25">
      <c r="A51" s="11">
        <v>26</v>
      </c>
      <c r="B51" s="68" t="s">
        <v>1</v>
      </c>
      <c r="C51" s="68" t="s">
        <v>113</v>
      </c>
      <c r="D51" s="64">
        <v>11.326981570000001</v>
      </c>
      <c r="E51" s="64">
        <v>11.35950248</v>
      </c>
      <c r="F51" s="64">
        <v>11.3889815</v>
      </c>
      <c r="G51" s="64">
        <v>2.9479019999999554E-2</v>
      </c>
      <c r="H51" s="65">
        <v>2.5950978092483812E-3</v>
      </c>
      <c r="I51" s="65">
        <v>9.9147272489925244E-3</v>
      </c>
    </row>
    <row r="52" spans="1:9" x14ac:dyDescent="0.25">
      <c r="A52" s="11">
        <v>27</v>
      </c>
      <c r="B52" s="68" t="s">
        <v>1</v>
      </c>
      <c r="C52" s="68" t="s">
        <v>109</v>
      </c>
      <c r="D52" s="64">
        <v>11.169015489999998</v>
      </c>
      <c r="E52" s="64">
        <v>11.23765057</v>
      </c>
      <c r="F52" s="64">
        <v>11.31275948</v>
      </c>
      <c r="G52" s="64">
        <v>7.5108910000000154E-2</v>
      </c>
      <c r="H52" s="70">
        <v>6.6836844171423767E-3</v>
      </c>
      <c r="I52" s="65">
        <v>9.8483718388386616E-3</v>
      </c>
    </row>
    <row r="53" spans="1:9" x14ac:dyDescent="0.25">
      <c r="A53" s="11">
        <v>28</v>
      </c>
      <c r="B53" s="68" t="s">
        <v>1</v>
      </c>
      <c r="C53" s="68" t="s">
        <v>110</v>
      </c>
      <c r="D53" s="64">
        <v>10.630074970000001</v>
      </c>
      <c r="E53" s="64">
        <v>10.77079809</v>
      </c>
      <c r="F53" s="64">
        <v>10.90001028</v>
      </c>
      <c r="G53" s="64">
        <v>0.12921218999999948</v>
      </c>
      <c r="H53" s="70">
        <v>1.1996528847752217E-2</v>
      </c>
      <c r="I53" s="65">
        <v>9.4890512323173616E-3</v>
      </c>
    </row>
    <row r="54" spans="1:9" x14ac:dyDescent="0.25">
      <c r="A54" s="11">
        <v>29</v>
      </c>
      <c r="B54" s="68" t="s">
        <v>1</v>
      </c>
      <c r="C54" s="68" t="s">
        <v>258</v>
      </c>
      <c r="D54" s="64">
        <v>8.9625370400000008</v>
      </c>
      <c r="E54" s="64">
        <v>9.0371016799999992</v>
      </c>
      <c r="F54" s="64">
        <v>9.1276278299999998</v>
      </c>
      <c r="G54" s="64">
        <v>9.0526150000000374E-2</v>
      </c>
      <c r="H54" s="70">
        <v>1.0017166255896368E-2</v>
      </c>
      <c r="I54" s="65">
        <v>7.9460960020668672E-3</v>
      </c>
    </row>
    <row r="55" spans="1:9" x14ac:dyDescent="0.25">
      <c r="A55" s="11">
        <v>30</v>
      </c>
      <c r="B55" s="68" t="s">
        <v>1</v>
      </c>
      <c r="C55" s="68" t="s">
        <v>111</v>
      </c>
      <c r="D55" s="64">
        <v>8.7309256200000007</v>
      </c>
      <c r="E55" s="64">
        <v>8.7780240500000009</v>
      </c>
      <c r="F55" s="64">
        <v>8.7967514199999997</v>
      </c>
      <c r="G55" s="64">
        <v>1.8727369999999181E-2</v>
      </c>
      <c r="H55" s="65">
        <v>2.1334379916627339E-3</v>
      </c>
      <c r="I55" s="65">
        <v>7.6580501080353571E-3</v>
      </c>
    </row>
    <row r="56" spans="1:9" x14ac:dyDescent="0.25">
      <c r="A56" s="11">
        <v>31</v>
      </c>
      <c r="B56" s="68" t="s">
        <v>1</v>
      </c>
      <c r="C56" s="68" t="s">
        <v>112</v>
      </c>
      <c r="D56" s="64">
        <v>7.4118945800000002</v>
      </c>
      <c r="E56" s="64">
        <v>7.4938969399999991</v>
      </c>
      <c r="F56" s="64">
        <v>7.6107853499999996</v>
      </c>
      <c r="G56" s="64">
        <v>0.11688841000000015</v>
      </c>
      <c r="H56" s="70">
        <v>1.5597813919229073E-2</v>
      </c>
      <c r="I56" s="65">
        <v>6.6256022012045682E-3</v>
      </c>
    </row>
    <row r="57" spans="1:9" x14ac:dyDescent="0.25">
      <c r="A57" s="11">
        <v>32</v>
      </c>
      <c r="B57" s="68" t="s">
        <v>2</v>
      </c>
      <c r="C57" s="68" t="s">
        <v>255</v>
      </c>
      <c r="D57" s="64">
        <v>7.1645226099999997</v>
      </c>
      <c r="E57" s="64">
        <v>7.1875352200000009</v>
      </c>
      <c r="F57" s="64">
        <v>7.1628231700000002</v>
      </c>
      <c r="G57" s="64">
        <v>-2.4712050000000745E-2</v>
      </c>
      <c r="H57" s="15">
        <v>-3.4381814131827994E-3</v>
      </c>
      <c r="I57" s="65">
        <v>6.2356267821941768E-3</v>
      </c>
    </row>
    <row r="58" spans="1:9" x14ac:dyDescent="0.25">
      <c r="A58" s="11">
        <v>33</v>
      </c>
      <c r="B58" s="68" t="s">
        <v>2</v>
      </c>
      <c r="C58" s="68" t="s">
        <v>13</v>
      </c>
      <c r="D58" s="64">
        <v>6.7822353799999995</v>
      </c>
      <c r="E58" s="64">
        <v>6.7986715299999991</v>
      </c>
      <c r="F58" s="64">
        <v>6.8188626799999996</v>
      </c>
      <c r="G58" s="64">
        <v>2.0191150000000373E-2</v>
      </c>
      <c r="H58" s="65">
        <v>2.9698669675251063E-3</v>
      </c>
      <c r="I58" s="65">
        <v>5.9361904855613464E-3</v>
      </c>
    </row>
    <row r="59" spans="1:9" x14ac:dyDescent="0.25">
      <c r="A59" s="11">
        <v>34</v>
      </c>
      <c r="B59" s="68" t="s">
        <v>2</v>
      </c>
      <c r="C59" s="68" t="s">
        <v>11</v>
      </c>
      <c r="D59" s="64">
        <v>6.1152263399999995</v>
      </c>
      <c r="E59" s="64">
        <v>6.14891992</v>
      </c>
      <c r="F59" s="64">
        <v>6.1859567799999997</v>
      </c>
      <c r="G59" s="64">
        <v>3.7036859999999401E-2</v>
      </c>
      <c r="H59" s="70">
        <v>6.0233114891500173E-3</v>
      </c>
      <c r="I59" s="65">
        <v>5.3852115088391392E-3</v>
      </c>
    </row>
    <row r="60" spans="1:9" x14ac:dyDescent="0.25">
      <c r="A60" s="11">
        <v>35</v>
      </c>
      <c r="B60" s="68" t="s">
        <v>2</v>
      </c>
      <c r="C60" s="68" t="s">
        <v>114</v>
      </c>
      <c r="D60" s="64">
        <v>5.9514166899999994</v>
      </c>
      <c r="E60" s="64">
        <v>6.0037890100000002</v>
      </c>
      <c r="F60" s="64">
        <v>6.0606230500000002</v>
      </c>
      <c r="G60" s="64">
        <v>5.6834040000000037E-2</v>
      </c>
      <c r="H60" s="70">
        <v>9.4663619766344916E-3</v>
      </c>
      <c r="I60" s="65">
        <v>5.2761016865035017E-3</v>
      </c>
    </row>
    <row r="61" spans="1:9" x14ac:dyDescent="0.25">
      <c r="A61" s="11">
        <v>36</v>
      </c>
      <c r="B61" s="68" t="s">
        <v>2</v>
      </c>
      <c r="C61" s="68" t="s">
        <v>115</v>
      </c>
      <c r="D61" s="64">
        <v>5.1149777900000002</v>
      </c>
      <c r="E61" s="64">
        <v>5.1149777900000002</v>
      </c>
      <c r="F61" s="64">
        <v>5.1149777899999993</v>
      </c>
      <c r="G61" s="64">
        <v>-9.3132257461547847E-16</v>
      </c>
      <c r="H61" s="70">
        <v>-1.8207754028497523E-16</v>
      </c>
      <c r="I61" s="65">
        <v>4.4528661033038427E-3</v>
      </c>
    </row>
    <row r="62" spans="1:9" x14ac:dyDescent="0.25">
      <c r="A62" s="11">
        <v>37</v>
      </c>
      <c r="B62" s="68" t="s">
        <v>2</v>
      </c>
      <c r="C62" s="68" t="s">
        <v>254</v>
      </c>
      <c r="D62" s="64">
        <v>4.9787493899999999</v>
      </c>
      <c r="E62" s="64">
        <v>4.9858185300000004</v>
      </c>
      <c r="F62" s="64">
        <v>5.0080261200000002</v>
      </c>
      <c r="G62" s="64">
        <v>2.220758999999985E-2</v>
      </c>
      <c r="H62" s="65">
        <v>4.4541512825577809E-3</v>
      </c>
      <c r="I62" s="65">
        <v>4.3597588630405896E-3</v>
      </c>
    </row>
    <row r="63" spans="1:9" x14ac:dyDescent="0.25">
      <c r="A63" s="11">
        <v>38</v>
      </c>
      <c r="B63" s="68" t="s">
        <v>2</v>
      </c>
      <c r="C63" s="68" t="s">
        <v>272</v>
      </c>
      <c r="D63" s="64">
        <v>4.3708066500000005</v>
      </c>
      <c r="E63" s="64">
        <v>4.4039274299999995</v>
      </c>
      <c r="F63" s="64">
        <v>4.4202383699999999</v>
      </c>
      <c r="G63" s="64">
        <v>1.6310940000000409E-2</v>
      </c>
      <c r="H63" s="65">
        <v>3.7037258808781987E-3</v>
      </c>
      <c r="I63" s="65">
        <v>3.8480576875185284E-3</v>
      </c>
    </row>
    <row r="64" spans="1:9" x14ac:dyDescent="0.25">
      <c r="A64" s="11">
        <v>39</v>
      </c>
      <c r="B64" s="68" t="s">
        <v>2</v>
      </c>
      <c r="C64" s="68" t="s">
        <v>256</v>
      </c>
      <c r="D64" s="64">
        <v>3.7939547999999998</v>
      </c>
      <c r="E64" s="64">
        <v>3.81446591</v>
      </c>
      <c r="F64" s="64">
        <v>3.8370423799999998</v>
      </c>
      <c r="G64" s="64">
        <v>2.2576469999999738E-2</v>
      </c>
      <c r="H64" s="70">
        <v>5.9186451085624561E-3</v>
      </c>
      <c r="I64" s="65">
        <v>3.3403538885830243E-3</v>
      </c>
    </row>
    <row r="65" spans="1:9" x14ac:dyDescent="0.25">
      <c r="A65" s="11">
        <v>40</v>
      </c>
      <c r="B65" s="68" t="s">
        <v>2</v>
      </c>
      <c r="C65" s="68" t="s">
        <v>12</v>
      </c>
      <c r="D65" s="64">
        <v>3.4519245300000003</v>
      </c>
      <c r="E65" s="64">
        <v>3.5106835300000001</v>
      </c>
      <c r="F65" s="64">
        <v>3.5717228100000002</v>
      </c>
      <c r="G65" s="64">
        <v>6.1039279999999793E-2</v>
      </c>
      <c r="H65" s="70">
        <v>1.7386722408442152E-2</v>
      </c>
      <c r="I65" s="65">
        <v>3.1093787859919828E-3</v>
      </c>
    </row>
    <row r="66" spans="1:9" x14ac:dyDescent="0.25">
      <c r="A66" s="11">
        <v>41</v>
      </c>
      <c r="B66" s="68" t="s">
        <v>2</v>
      </c>
      <c r="C66" s="68" t="s">
        <v>253</v>
      </c>
      <c r="D66" s="64">
        <v>3.30873442</v>
      </c>
      <c r="E66" s="64">
        <v>3.3324443500000003</v>
      </c>
      <c r="F66" s="64">
        <v>3.3489012999999996</v>
      </c>
      <c r="G66" s="64">
        <v>1.645694999999972E-2</v>
      </c>
      <c r="H66" s="65">
        <v>4.9384020471338764E-3</v>
      </c>
      <c r="I66" s="65">
        <v>2.9154005538859192E-3</v>
      </c>
    </row>
    <row r="67" spans="1:9" x14ac:dyDescent="0.25">
      <c r="A67" s="11">
        <v>42</v>
      </c>
      <c r="B67" s="68" t="s">
        <v>2</v>
      </c>
      <c r="C67" s="68" t="s">
        <v>262</v>
      </c>
      <c r="D67" s="64">
        <v>2.8908362100000002</v>
      </c>
      <c r="E67" s="64">
        <v>2.9070308700000003</v>
      </c>
      <c r="F67" s="64">
        <v>2.9227638199999997</v>
      </c>
      <c r="G67" s="64">
        <v>1.5732949999999721E-2</v>
      </c>
      <c r="H67" s="70">
        <v>5.4120340318228955E-3</v>
      </c>
      <c r="I67" s="65">
        <v>2.5444247221337113E-3</v>
      </c>
    </row>
    <row r="68" spans="1:9" x14ac:dyDescent="0.25">
      <c r="A68" s="11">
        <v>43</v>
      </c>
      <c r="B68" s="68" t="s">
        <v>14</v>
      </c>
      <c r="C68" s="68" t="s">
        <v>263</v>
      </c>
      <c r="D68" s="64">
        <v>1.82929444</v>
      </c>
      <c r="E68" s="64">
        <v>1.82929444</v>
      </c>
      <c r="F68" s="64">
        <v>1.82929444</v>
      </c>
      <c r="G68" s="64">
        <v>0</v>
      </c>
      <c r="H68" s="70">
        <v>0</v>
      </c>
      <c r="I68" s="65">
        <v>1.5925002100230404E-3</v>
      </c>
    </row>
    <row r="69" spans="1:9" x14ac:dyDescent="0.25">
      <c r="A69" s="11">
        <v>44</v>
      </c>
      <c r="B69" s="68" t="s">
        <v>14</v>
      </c>
      <c r="C69" s="68" t="s">
        <v>116</v>
      </c>
      <c r="D69" s="64">
        <v>0.96594273000000008</v>
      </c>
      <c r="E69" s="64">
        <v>0.97868873000000012</v>
      </c>
      <c r="F69" s="64">
        <v>0.99023873000000007</v>
      </c>
      <c r="G69" s="64">
        <v>1.155E-2</v>
      </c>
      <c r="H69" s="70">
        <v>1.180150506075614E-2</v>
      </c>
      <c r="I69" s="65">
        <v>8.6205662194979878E-4</v>
      </c>
    </row>
    <row r="70" spans="1:9" x14ac:dyDescent="0.25">
      <c r="A70" s="104" t="s">
        <v>0</v>
      </c>
      <c r="B70" s="104"/>
      <c r="C70" s="10" t="s">
        <v>15</v>
      </c>
      <c r="D70" s="66">
        <v>1143.9303089699999</v>
      </c>
      <c r="E70" s="66">
        <v>1140.2131250800001</v>
      </c>
      <c r="F70" s="66">
        <v>1148.6933744100002</v>
      </c>
      <c r="G70" s="66">
        <v>8.4802493299999231</v>
      </c>
      <c r="H70" s="67">
        <v>7.4374247616250944E-3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0" t="s">
        <v>215</v>
      </c>
      <c r="B2" s="100"/>
      <c r="C2" s="100"/>
      <c r="D2" s="100"/>
    </row>
    <row r="23" spans="1:9" ht="15.75" x14ac:dyDescent="0.25">
      <c r="A23" s="100" t="s">
        <v>216</v>
      </c>
      <c r="B23" s="100"/>
      <c r="C23" s="100"/>
      <c r="D23" s="100"/>
      <c r="E23" s="100"/>
    </row>
    <row r="24" spans="1:9" x14ac:dyDescent="0.25">
      <c r="A24" s="16" t="s">
        <v>82</v>
      </c>
    </row>
    <row r="25" spans="1:9" s="56" customFormat="1" ht="15" customHeight="1" x14ac:dyDescent="0.25">
      <c r="A25"/>
      <c r="B25"/>
      <c r="C25"/>
      <c r="D25"/>
      <c r="E25"/>
      <c r="F25" s="103" t="s">
        <v>273</v>
      </c>
      <c r="G25" s="103"/>
      <c r="H25" s="103"/>
      <c r="I25"/>
    </row>
    <row r="26" spans="1:9" s="56" customFormat="1" x14ac:dyDescent="0.25">
      <c r="A26" s="89" t="s">
        <v>139</v>
      </c>
      <c r="B26" s="89" t="s">
        <v>140</v>
      </c>
      <c r="C26" s="89" t="s">
        <v>261</v>
      </c>
      <c r="D26" s="89" t="s">
        <v>265</v>
      </c>
      <c r="E26" s="89" t="s">
        <v>266</v>
      </c>
      <c r="F26" s="89" t="s">
        <v>19</v>
      </c>
      <c r="G26" s="89" t="s">
        <v>20</v>
      </c>
      <c r="H26" s="89" t="s">
        <v>141</v>
      </c>
      <c r="I26" s="89" t="s">
        <v>21</v>
      </c>
    </row>
    <row r="27" spans="1:9" ht="33.75" x14ac:dyDescent="0.25">
      <c r="A27" s="68">
        <v>51</v>
      </c>
      <c r="B27" s="68" t="s">
        <v>217</v>
      </c>
      <c r="C27" s="64">
        <v>560.16</v>
      </c>
      <c r="D27" s="64">
        <v>707.55</v>
      </c>
      <c r="E27" s="64">
        <v>851.69</v>
      </c>
      <c r="F27" s="64">
        <v>144.13</v>
      </c>
      <c r="G27" s="65">
        <v>0.20369999999999999</v>
      </c>
      <c r="H27" s="65">
        <v>0.17749999999999999</v>
      </c>
      <c r="I27" s="65">
        <v>0.87560000000000004</v>
      </c>
    </row>
    <row r="28" spans="1:9" ht="22.5" x14ac:dyDescent="0.25">
      <c r="A28" s="68">
        <v>52</v>
      </c>
      <c r="B28" s="68" t="s">
        <v>218</v>
      </c>
      <c r="C28" s="64">
        <v>14.4</v>
      </c>
      <c r="D28" s="64">
        <v>20.100000000000001</v>
      </c>
      <c r="E28" s="64">
        <v>23.92</v>
      </c>
      <c r="F28" s="64">
        <v>3.82</v>
      </c>
      <c r="G28" s="65">
        <v>0.1898</v>
      </c>
      <c r="H28" s="65">
        <v>0.15939999999999999</v>
      </c>
      <c r="I28" s="65">
        <v>2.46E-2</v>
      </c>
    </row>
    <row r="29" spans="1:9" ht="22.5" x14ac:dyDescent="0.25">
      <c r="A29" s="68">
        <v>53</v>
      </c>
      <c r="B29" s="68" t="s">
        <v>219</v>
      </c>
      <c r="C29" s="64">
        <v>5.0199999999999996</v>
      </c>
      <c r="D29" s="64">
        <v>6.36</v>
      </c>
      <c r="E29" s="64">
        <v>8.2899999999999991</v>
      </c>
      <c r="F29" s="64">
        <v>1.93</v>
      </c>
      <c r="G29" s="65">
        <v>0.30409999999999998</v>
      </c>
      <c r="H29" s="65">
        <v>0.28239999999999998</v>
      </c>
      <c r="I29" s="65">
        <v>8.5000000000000006E-3</v>
      </c>
    </row>
    <row r="30" spans="1:9" ht="22.5" x14ac:dyDescent="0.25">
      <c r="A30" s="68">
        <v>54</v>
      </c>
      <c r="B30" s="68" t="s">
        <v>220</v>
      </c>
      <c r="C30" s="64">
        <v>10.76</v>
      </c>
      <c r="D30" s="64">
        <v>13.72</v>
      </c>
      <c r="E30" s="64">
        <v>16.690000000000001</v>
      </c>
      <c r="F30" s="64">
        <v>2.98</v>
      </c>
      <c r="G30" s="65">
        <v>0.21690000000000001</v>
      </c>
      <c r="H30" s="65">
        <v>0.2087</v>
      </c>
      <c r="I30" s="65">
        <v>1.72E-2</v>
      </c>
    </row>
    <row r="31" spans="1:9" ht="22.5" x14ac:dyDescent="0.25">
      <c r="A31" s="68">
        <v>55</v>
      </c>
      <c r="B31" s="68" t="s">
        <v>221</v>
      </c>
      <c r="C31" s="64">
        <v>2.93</v>
      </c>
      <c r="D31" s="64">
        <v>3.68</v>
      </c>
      <c r="E31" s="64">
        <v>4.6500000000000004</v>
      </c>
      <c r="F31" s="64">
        <v>0.97</v>
      </c>
      <c r="G31" s="65">
        <v>0.26229999999999998</v>
      </c>
      <c r="H31" s="65">
        <v>0.26019999999999999</v>
      </c>
      <c r="I31" s="65">
        <v>4.7999999999999996E-3</v>
      </c>
    </row>
    <row r="32" spans="1:9" x14ac:dyDescent="0.25">
      <c r="A32" s="68">
        <v>56</v>
      </c>
      <c r="B32" s="68" t="s">
        <v>222</v>
      </c>
      <c r="C32" s="64">
        <v>53.15</v>
      </c>
      <c r="D32" s="64">
        <v>59.07</v>
      </c>
      <c r="E32" s="64">
        <v>67.48</v>
      </c>
      <c r="F32" s="64">
        <v>8.41</v>
      </c>
      <c r="G32" s="65">
        <v>0.14230000000000001</v>
      </c>
      <c r="H32" s="65">
        <v>9.0399999999999994E-2</v>
      </c>
      <c r="I32" s="65">
        <v>6.9400000000000003E-2</v>
      </c>
    </row>
    <row r="33" spans="1:9" x14ac:dyDescent="0.25">
      <c r="A33" s="68">
        <v>59</v>
      </c>
      <c r="B33" s="68" t="s">
        <v>223</v>
      </c>
      <c r="C33" s="64">
        <v>0</v>
      </c>
      <c r="D33" s="64">
        <v>0</v>
      </c>
      <c r="E33" s="64">
        <v>0</v>
      </c>
      <c r="F33" s="64">
        <v>0</v>
      </c>
      <c r="G33" s="65">
        <v>0</v>
      </c>
      <c r="H33" s="65">
        <v>0</v>
      </c>
      <c r="I33" s="65">
        <v>0</v>
      </c>
    </row>
    <row r="34" spans="1:9" x14ac:dyDescent="0.25">
      <c r="A34" s="71">
        <v>5</v>
      </c>
      <c r="B34" s="71" t="s">
        <v>224</v>
      </c>
      <c r="C34" s="66">
        <v>646.42999999999995</v>
      </c>
      <c r="D34" s="66">
        <v>810.48</v>
      </c>
      <c r="E34" s="66">
        <v>972.67</v>
      </c>
      <c r="F34" s="66">
        <v>162.19</v>
      </c>
      <c r="G34" s="67">
        <v>0.2001</v>
      </c>
      <c r="H34" s="67">
        <v>0.1724</v>
      </c>
    </row>
    <row r="99" spans="3:4" x14ac:dyDescent="0.25">
      <c r="C99" t="s">
        <v>200</v>
      </c>
      <c r="D99" t="s">
        <v>161</v>
      </c>
    </row>
    <row r="100" spans="3:4" x14ac:dyDescent="0.25">
      <c r="C100" s="55" t="s">
        <v>225</v>
      </c>
      <c r="D100" s="45">
        <f>I27</f>
        <v>0.87560000000000004</v>
      </c>
    </row>
    <row r="101" spans="3:4" x14ac:dyDescent="0.25">
      <c r="C101" s="41" t="s">
        <v>226</v>
      </c>
      <c r="D101" s="42">
        <f>I32</f>
        <v>6.9400000000000003E-2</v>
      </c>
    </row>
    <row r="102" spans="3:4" x14ac:dyDescent="0.25">
      <c r="C102" s="41" t="s">
        <v>227</v>
      </c>
      <c r="D102" s="43">
        <f>I30</f>
        <v>1.72E-2</v>
      </c>
    </row>
    <row r="103" spans="3:4" x14ac:dyDescent="0.25">
      <c r="C103" s="46" t="s">
        <v>228</v>
      </c>
      <c r="D103" s="45">
        <f>I28+I29+I31+I33</f>
        <v>3.7900000000000003E-2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0" t="s">
        <v>229</v>
      </c>
      <c r="B2" s="100"/>
      <c r="C2" s="100"/>
      <c r="D2" s="100"/>
    </row>
    <row r="23" spans="1:9" ht="15.75" x14ac:dyDescent="0.25">
      <c r="A23" s="100" t="s">
        <v>230</v>
      </c>
      <c r="B23" s="100"/>
      <c r="C23" s="100"/>
      <c r="D23" s="100"/>
      <c r="E23" s="100"/>
    </row>
    <row r="24" spans="1:9" x14ac:dyDescent="0.25">
      <c r="A24" s="16" t="s">
        <v>82</v>
      </c>
    </row>
    <row r="25" spans="1:9" s="56" customFormat="1" ht="15" customHeight="1" x14ac:dyDescent="0.25">
      <c r="A25"/>
      <c r="B25"/>
      <c r="C25"/>
      <c r="D25"/>
      <c r="E25"/>
      <c r="F25" s="103" t="s">
        <v>273</v>
      </c>
      <c r="G25" s="103"/>
      <c r="H25" s="103"/>
      <c r="I25"/>
    </row>
    <row r="26" spans="1:9" s="56" customFormat="1" x14ac:dyDescent="0.25">
      <c r="A26" s="89" t="s">
        <v>139</v>
      </c>
      <c r="B26" s="89" t="s">
        <v>140</v>
      </c>
      <c r="C26" s="89" t="s">
        <v>261</v>
      </c>
      <c r="D26" s="89" t="s">
        <v>265</v>
      </c>
      <c r="E26" s="89" t="s">
        <v>266</v>
      </c>
      <c r="F26" s="89" t="s">
        <v>19</v>
      </c>
      <c r="G26" s="89" t="s">
        <v>20</v>
      </c>
      <c r="H26" s="89" t="s">
        <v>141</v>
      </c>
      <c r="I26" s="89" t="s">
        <v>21</v>
      </c>
    </row>
    <row r="27" spans="1:9" ht="22.5" x14ac:dyDescent="0.25">
      <c r="A27" s="68">
        <v>41</v>
      </c>
      <c r="B27" s="68" t="s">
        <v>231</v>
      </c>
      <c r="C27" s="64">
        <v>270.63</v>
      </c>
      <c r="D27" s="64">
        <v>342.51</v>
      </c>
      <c r="E27" s="64">
        <v>413.15</v>
      </c>
      <c r="F27" s="64">
        <v>70.64</v>
      </c>
      <c r="G27" s="65">
        <v>0.20630000000000001</v>
      </c>
      <c r="H27" s="65">
        <v>0.17560000000000001</v>
      </c>
      <c r="I27" s="65">
        <v>0.44519999999999998</v>
      </c>
    </row>
    <row r="28" spans="1:9" ht="22.5" x14ac:dyDescent="0.25">
      <c r="A28" s="68">
        <v>42</v>
      </c>
      <c r="B28" s="68" t="s">
        <v>232</v>
      </c>
      <c r="C28" s="64">
        <v>1.44</v>
      </c>
      <c r="D28" s="64">
        <v>1.95</v>
      </c>
      <c r="E28" s="64">
        <v>2.25</v>
      </c>
      <c r="F28" s="64">
        <v>0.3</v>
      </c>
      <c r="G28" s="65">
        <v>0.15459999999999999</v>
      </c>
      <c r="H28" s="65">
        <v>0.1525</v>
      </c>
      <c r="I28" s="65">
        <v>2.3999999999999998E-3</v>
      </c>
    </row>
    <row r="29" spans="1:9" ht="22.5" x14ac:dyDescent="0.25">
      <c r="A29" s="68">
        <v>43</v>
      </c>
      <c r="B29" s="68" t="s">
        <v>233</v>
      </c>
      <c r="C29" s="64">
        <v>2.63</v>
      </c>
      <c r="D29" s="64">
        <v>3.04</v>
      </c>
      <c r="E29" s="64">
        <v>3.48</v>
      </c>
      <c r="F29" s="64">
        <v>0.44</v>
      </c>
      <c r="G29" s="65">
        <v>0.14630000000000001</v>
      </c>
      <c r="H29" s="65">
        <v>0.12089999999999999</v>
      </c>
      <c r="I29" s="65">
        <v>3.8E-3</v>
      </c>
    </row>
    <row r="30" spans="1:9" x14ac:dyDescent="0.25">
      <c r="A30" s="68">
        <v>44</v>
      </c>
      <c r="B30" s="68" t="s">
        <v>234</v>
      </c>
      <c r="C30" s="64">
        <v>140.38</v>
      </c>
      <c r="D30" s="64">
        <v>170.72</v>
      </c>
      <c r="E30" s="64">
        <v>201.65</v>
      </c>
      <c r="F30" s="64">
        <v>30.93</v>
      </c>
      <c r="G30" s="65">
        <v>0.1812</v>
      </c>
      <c r="H30" s="65">
        <v>0.17910000000000001</v>
      </c>
      <c r="I30" s="65">
        <v>0.21729999999999999</v>
      </c>
    </row>
    <row r="31" spans="1:9" ht="22.5" x14ac:dyDescent="0.25">
      <c r="A31" s="68">
        <v>45</v>
      </c>
      <c r="B31" s="68" t="s">
        <v>235</v>
      </c>
      <c r="C31" s="64">
        <v>168.58</v>
      </c>
      <c r="D31" s="64">
        <v>213.97</v>
      </c>
      <c r="E31" s="64">
        <v>259.22000000000003</v>
      </c>
      <c r="F31" s="64">
        <v>45.24</v>
      </c>
      <c r="G31" s="65">
        <v>0.2114</v>
      </c>
      <c r="H31" s="65">
        <v>0.17249999999999999</v>
      </c>
      <c r="I31" s="65">
        <v>0.27929999999999999</v>
      </c>
    </row>
    <row r="32" spans="1:9" ht="22.5" x14ac:dyDescent="0.25">
      <c r="A32" s="68">
        <v>46</v>
      </c>
      <c r="B32" s="68" t="s">
        <v>236</v>
      </c>
      <c r="C32" s="64">
        <v>0.37</v>
      </c>
      <c r="D32" s="64">
        <v>0.39</v>
      </c>
      <c r="E32" s="64">
        <v>0.43</v>
      </c>
      <c r="F32" s="64">
        <v>0.04</v>
      </c>
      <c r="G32" s="65">
        <v>0.11119999999999999</v>
      </c>
      <c r="H32" s="65">
        <v>0.1022</v>
      </c>
      <c r="I32" s="65">
        <v>5.0000000000000001E-4</v>
      </c>
    </row>
    <row r="33" spans="1:9" ht="22.5" x14ac:dyDescent="0.25">
      <c r="A33" s="68">
        <v>47</v>
      </c>
      <c r="B33" s="68" t="s">
        <v>237</v>
      </c>
      <c r="C33" s="64">
        <v>17.690000000000001</v>
      </c>
      <c r="D33" s="64">
        <v>19.97</v>
      </c>
      <c r="E33" s="64">
        <v>21.49</v>
      </c>
      <c r="F33" s="64">
        <v>1.52</v>
      </c>
      <c r="G33" s="65">
        <v>7.5999999999999998E-2</v>
      </c>
      <c r="H33" s="65">
        <v>-6.4399999999999999E-2</v>
      </c>
      <c r="I33" s="65">
        <v>2.3199999999999998E-2</v>
      </c>
    </row>
    <row r="34" spans="1:9" ht="33.75" x14ac:dyDescent="0.25">
      <c r="A34" s="68">
        <v>48</v>
      </c>
      <c r="B34" s="68" t="s">
        <v>238</v>
      </c>
      <c r="C34" s="64">
        <v>16.75</v>
      </c>
      <c r="D34" s="64">
        <v>21.54</v>
      </c>
      <c r="E34" s="64">
        <v>26.37</v>
      </c>
      <c r="F34" s="64">
        <v>4.83</v>
      </c>
      <c r="G34" s="65">
        <v>0.2243</v>
      </c>
      <c r="H34" s="65">
        <v>0.21859999999999999</v>
      </c>
      <c r="I34" s="65">
        <v>2.8400000000000002E-2</v>
      </c>
    </row>
    <row r="35" spans="1:9" x14ac:dyDescent="0.25">
      <c r="A35" s="71">
        <v>4</v>
      </c>
      <c r="B35" s="71" t="s">
        <v>239</v>
      </c>
      <c r="C35" s="66">
        <v>618.46</v>
      </c>
      <c r="D35" s="66">
        <v>774.1</v>
      </c>
      <c r="E35" s="66">
        <v>928.06</v>
      </c>
      <c r="F35" s="66">
        <v>153.96</v>
      </c>
      <c r="G35" s="67">
        <v>0.19889999999999999</v>
      </c>
      <c r="H35" s="67">
        <v>0.17019999999999999</v>
      </c>
    </row>
    <row r="99" spans="3:4" x14ac:dyDescent="0.25">
      <c r="C99" t="s">
        <v>200</v>
      </c>
      <c r="D99" t="s">
        <v>161</v>
      </c>
    </row>
    <row r="100" spans="3:4" x14ac:dyDescent="0.25">
      <c r="C100" s="55" t="s">
        <v>240</v>
      </c>
      <c r="D100" s="45">
        <f>I27</f>
        <v>0.44519999999999998</v>
      </c>
    </row>
    <row r="101" spans="3:4" x14ac:dyDescent="0.25">
      <c r="C101" s="41" t="s">
        <v>241</v>
      </c>
      <c r="D101" s="42">
        <f>I31</f>
        <v>0.27929999999999999</v>
      </c>
    </row>
    <row r="102" spans="3:4" x14ac:dyDescent="0.25">
      <c r="C102" s="41" t="s">
        <v>242</v>
      </c>
      <c r="D102" s="43">
        <f>I30</f>
        <v>0.21729999999999999</v>
      </c>
    </row>
    <row r="103" spans="3:4" x14ac:dyDescent="0.25">
      <c r="C103" s="46" t="s">
        <v>243</v>
      </c>
      <c r="D103" s="45">
        <f>I28+I29+I32+I33+I34</f>
        <v>5.8299999999999998E-2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2" width="16" style="37"/>
    <col min="3" max="3" width="16" style="38"/>
    <col min="8" max="8" width="16" style="69"/>
  </cols>
  <sheetData>
    <row r="2" spans="1:3" ht="15.75" x14ac:dyDescent="0.25">
      <c r="A2" s="6" t="s">
        <v>80</v>
      </c>
      <c r="B2" s="47"/>
      <c r="C2" s="47"/>
    </row>
    <row r="22" spans="1:9" ht="15.75" x14ac:dyDescent="0.25">
      <c r="A22" s="100" t="s">
        <v>136</v>
      </c>
      <c r="B22" s="100"/>
      <c r="C22" s="100"/>
      <c r="D22" s="100"/>
    </row>
    <row r="23" spans="1:9" x14ac:dyDescent="0.25">
      <c r="A23" s="13" t="s">
        <v>82</v>
      </c>
    </row>
    <row r="24" spans="1:9" ht="15" customHeight="1" x14ac:dyDescent="0.25">
      <c r="C24" s="37"/>
      <c r="G24" s="101" t="s">
        <v>273</v>
      </c>
      <c r="H24" s="101"/>
      <c r="I24" s="101"/>
    </row>
    <row r="25" spans="1:9" x14ac:dyDescent="0.25">
      <c r="A25" s="90" t="s">
        <v>16</v>
      </c>
      <c r="B25" s="91" t="s">
        <v>17</v>
      </c>
      <c r="C25" s="91" t="s">
        <v>18</v>
      </c>
      <c r="D25" s="91" t="s">
        <v>265</v>
      </c>
      <c r="E25" s="91" t="s">
        <v>266</v>
      </c>
      <c r="F25" s="91" t="s">
        <v>271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">
        <v>1</v>
      </c>
      <c r="B26" s="96" t="s">
        <v>1</v>
      </c>
      <c r="C26" s="96" t="s">
        <v>100</v>
      </c>
      <c r="D26" s="92">
        <v>1564.5518094699992</v>
      </c>
      <c r="E26" s="92">
        <v>1570.184008109999</v>
      </c>
      <c r="F26" s="92">
        <v>1528.19834279</v>
      </c>
      <c r="G26" s="92">
        <v>-41.985665319998979</v>
      </c>
      <c r="H26" s="14">
        <v>-2.6739328068011811E-2</v>
      </c>
      <c r="I26" s="93">
        <v>0.10572054030995165</v>
      </c>
    </row>
    <row r="27" spans="1:9" x14ac:dyDescent="0.25">
      <c r="A27" s="1">
        <v>2</v>
      </c>
      <c r="B27" s="96" t="s">
        <v>1</v>
      </c>
      <c r="C27" s="96" t="s">
        <v>8</v>
      </c>
      <c r="D27" s="92">
        <v>1221.3153199899998</v>
      </c>
      <c r="E27" s="92">
        <v>1226.59611804</v>
      </c>
      <c r="F27" s="92">
        <v>1245.4952631399999</v>
      </c>
      <c r="G27" s="92">
        <v>18.899145099999906</v>
      </c>
      <c r="H27" s="97">
        <v>1.5407797906778957E-2</v>
      </c>
      <c r="I27" s="93">
        <v>8.6163182150983703E-2</v>
      </c>
    </row>
    <row r="28" spans="1:9" x14ac:dyDescent="0.25">
      <c r="A28" s="1">
        <v>3</v>
      </c>
      <c r="B28" s="96" t="s">
        <v>1</v>
      </c>
      <c r="C28" s="96" t="s">
        <v>247</v>
      </c>
      <c r="D28" s="92">
        <v>1255.8302624699998</v>
      </c>
      <c r="E28" s="92">
        <v>1247.4886098900004</v>
      </c>
      <c r="F28" s="92">
        <v>1231.4911043500003</v>
      </c>
      <c r="G28" s="92">
        <v>-15.997505539999961</v>
      </c>
      <c r="H28" s="14">
        <v>-1.2823768820951858E-2</v>
      </c>
      <c r="I28" s="93">
        <v>8.5194376471504851E-2</v>
      </c>
    </row>
    <row r="29" spans="1:9" x14ac:dyDescent="0.25">
      <c r="A29" s="1">
        <v>4</v>
      </c>
      <c r="B29" s="96" t="s">
        <v>1</v>
      </c>
      <c r="C29" s="96" t="s">
        <v>101</v>
      </c>
      <c r="D29" s="92">
        <v>954.34130485999992</v>
      </c>
      <c r="E29" s="92">
        <v>950.06790725999883</v>
      </c>
      <c r="F29" s="92">
        <v>966.06270546000042</v>
      </c>
      <c r="G29" s="92">
        <v>15.994798200001597</v>
      </c>
      <c r="H29" s="97">
        <v>1.6835426265613671E-2</v>
      </c>
      <c r="I29" s="93">
        <v>6.6832078228839992E-2</v>
      </c>
    </row>
    <row r="30" spans="1:9" x14ac:dyDescent="0.25">
      <c r="A30" s="1">
        <v>5</v>
      </c>
      <c r="B30" s="96" t="s">
        <v>1</v>
      </c>
      <c r="C30" s="96" t="s">
        <v>9</v>
      </c>
      <c r="D30" s="92">
        <v>687.40802969000049</v>
      </c>
      <c r="E30" s="92">
        <v>695.41608022000037</v>
      </c>
      <c r="F30" s="92">
        <v>693.34173689000056</v>
      </c>
      <c r="G30" s="92">
        <v>-2.0743433299998046</v>
      </c>
      <c r="H30" s="15">
        <v>-2.9828808809591657E-3</v>
      </c>
      <c r="I30" s="93">
        <v>4.7965281070536998E-2</v>
      </c>
    </row>
    <row r="31" spans="1:9" x14ac:dyDescent="0.25">
      <c r="A31" s="1">
        <v>6</v>
      </c>
      <c r="B31" s="96" t="s">
        <v>1</v>
      </c>
      <c r="C31" s="96" t="s">
        <v>102</v>
      </c>
      <c r="D31" s="92">
        <v>620.03346529999976</v>
      </c>
      <c r="E31" s="92">
        <v>626.30379886999981</v>
      </c>
      <c r="F31" s="92">
        <v>627.92804859000023</v>
      </c>
      <c r="G31" s="92">
        <v>1.6242497200005055</v>
      </c>
      <c r="H31" s="93">
        <v>2.5933895386408899E-3</v>
      </c>
      <c r="I31" s="93">
        <v>4.3439971575620795E-2</v>
      </c>
    </row>
    <row r="32" spans="1:9" x14ac:dyDescent="0.25">
      <c r="A32" s="1">
        <v>7</v>
      </c>
      <c r="B32" s="96" t="s">
        <v>1</v>
      </c>
      <c r="C32" s="96" t="s">
        <v>248</v>
      </c>
      <c r="D32" s="92">
        <v>572.5131135000006</v>
      </c>
      <c r="E32" s="92">
        <v>570.50909030999981</v>
      </c>
      <c r="F32" s="92">
        <v>577.97259888999986</v>
      </c>
      <c r="G32" s="92">
        <v>7.4635085800000427</v>
      </c>
      <c r="H32" s="97">
        <v>1.3082190462459706E-2</v>
      </c>
      <c r="I32" s="93">
        <v>3.9984060791115779E-2</v>
      </c>
    </row>
    <row r="33" spans="1:9" x14ac:dyDescent="0.25">
      <c r="A33" s="1">
        <v>8</v>
      </c>
      <c r="B33" s="96" t="s">
        <v>1</v>
      </c>
      <c r="C33" s="96" t="s">
        <v>103</v>
      </c>
      <c r="D33" s="92">
        <v>541.88678591000041</v>
      </c>
      <c r="E33" s="92">
        <v>556.40590441999973</v>
      </c>
      <c r="F33" s="92">
        <v>562.64254028999972</v>
      </c>
      <c r="G33" s="92">
        <v>6.2366358700000051</v>
      </c>
      <c r="H33" s="97">
        <v>1.1208788081609423E-2</v>
      </c>
      <c r="I33" s="93">
        <v>3.8923529554564143E-2</v>
      </c>
    </row>
    <row r="34" spans="1:9" x14ac:dyDescent="0.25">
      <c r="A34" s="1">
        <v>9</v>
      </c>
      <c r="B34" s="96" t="s">
        <v>1</v>
      </c>
      <c r="C34" s="96" t="s">
        <v>7</v>
      </c>
      <c r="D34" s="92">
        <v>503.48058746999999</v>
      </c>
      <c r="E34" s="92">
        <v>506.16250370000017</v>
      </c>
      <c r="F34" s="92">
        <v>512.35358027000018</v>
      </c>
      <c r="G34" s="92">
        <v>6.1910765700000523</v>
      </c>
      <c r="H34" s="97">
        <v>1.2231401031771155E-2</v>
      </c>
      <c r="I34" s="93">
        <v>3.5444546574361753E-2</v>
      </c>
    </row>
    <row r="35" spans="1:9" x14ac:dyDescent="0.25">
      <c r="A35" s="1">
        <v>10</v>
      </c>
      <c r="B35" s="96" t="s">
        <v>1</v>
      </c>
      <c r="C35" s="96" t="s">
        <v>104</v>
      </c>
      <c r="D35" s="92">
        <v>468.8887154300001</v>
      </c>
      <c r="E35" s="92">
        <v>475.67610824999986</v>
      </c>
      <c r="F35" s="92">
        <v>487.25930583999997</v>
      </c>
      <c r="G35" s="92">
        <v>11.583197590000093</v>
      </c>
      <c r="H35" s="97">
        <v>2.4351018243515272E-2</v>
      </c>
      <c r="I35" s="93">
        <v>3.3708528299023009E-2</v>
      </c>
    </row>
    <row r="36" spans="1:9" x14ac:dyDescent="0.25">
      <c r="A36" s="1">
        <v>11</v>
      </c>
      <c r="B36" s="96" t="s">
        <v>1</v>
      </c>
      <c r="C36" s="96" t="s">
        <v>5</v>
      </c>
      <c r="D36" s="92">
        <v>469.36847225000025</v>
      </c>
      <c r="E36" s="92">
        <v>476.62098576000011</v>
      </c>
      <c r="F36" s="92">
        <v>483.30642828000032</v>
      </c>
      <c r="G36" s="92">
        <v>6.685442520000219</v>
      </c>
      <c r="H36" s="97">
        <v>1.402674812847338E-2</v>
      </c>
      <c r="I36" s="93">
        <v>3.3435068801181064E-2</v>
      </c>
    </row>
    <row r="37" spans="1:9" x14ac:dyDescent="0.25">
      <c r="A37" s="1">
        <v>12</v>
      </c>
      <c r="B37" s="96" t="s">
        <v>1</v>
      </c>
      <c r="C37" s="96" t="s">
        <v>4</v>
      </c>
      <c r="D37" s="92">
        <v>464.31067331000003</v>
      </c>
      <c r="E37" s="92">
        <v>465.61643382000005</v>
      </c>
      <c r="F37" s="92">
        <v>469.51789434999989</v>
      </c>
      <c r="G37" s="92">
        <v>3.9014605299998522</v>
      </c>
      <c r="H37" s="97">
        <v>8.3791297871331043E-3</v>
      </c>
      <c r="I37" s="93">
        <v>3.2481180018328178E-2</v>
      </c>
    </row>
    <row r="38" spans="1:9" x14ac:dyDescent="0.25">
      <c r="A38" s="1">
        <v>13</v>
      </c>
      <c r="B38" s="96" t="s">
        <v>1</v>
      </c>
      <c r="C38" s="96" t="s">
        <v>249</v>
      </c>
      <c r="D38" s="92">
        <v>443.29271925</v>
      </c>
      <c r="E38" s="92">
        <v>444.91379131000019</v>
      </c>
      <c r="F38" s="92">
        <v>443.74837661000009</v>
      </c>
      <c r="G38" s="92">
        <v>-1.1654147000001074</v>
      </c>
      <c r="H38" s="15">
        <v>-2.6194168910086395E-3</v>
      </c>
      <c r="I38" s="93">
        <v>3.069844850847335E-2</v>
      </c>
    </row>
    <row r="39" spans="1:9" x14ac:dyDescent="0.25">
      <c r="A39" s="1">
        <v>14</v>
      </c>
      <c r="B39" s="96" t="s">
        <v>1</v>
      </c>
      <c r="C39" s="96" t="s">
        <v>105</v>
      </c>
      <c r="D39" s="92">
        <v>434.58550802000002</v>
      </c>
      <c r="E39" s="92">
        <v>436.14670562000038</v>
      </c>
      <c r="F39" s="92">
        <v>435.35880822999968</v>
      </c>
      <c r="G39" s="92">
        <v>-0.78789739000070091</v>
      </c>
      <c r="H39" s="15">
        <v>-1.8064962542378318E-3</v>
      </c>
      <c r="I39" s="93">
        <v>3.0118059381443119E-2</v>
      </c>
    </row>
    <row r="40" spans="1:9" x14ac:dyDescent="0.25">
      <c r="A40" s="1">
        <v>15</v>
      </c>
      <c r="B40" s="96" t="s">
        <v>1</v>
      </c>
      <c r="C40" s="96" t="s">
        <v>106</v>
      </c>
      <c r="D40" s="92">
        <v>405.59157479999993</v>
      </c>
      <c r="E40" s="92">
        <v>407.1669171499999</v>
      </c>
      <c r="F40" s="92">
        <v>408.09236019999992</v>
      </c>
      <c r="G40" s="92">
        <v>0.92544305000001192</v>
      </c>
      <c r="H40" s="93">
        <v>2.2728837020397695E-3</v>
      </c>
      <c r="I40" s="93">
        <v>2.823177045064763E-2</v>
      </c>
    </row>
    <row r="41" spans="1:9" x14ac:dyDescent="0.25">
      <c r="A41" s="1">
        <v>16</v>
      </c>
      <c r="B41" s="96" t="s">
        <v>1</v>
      </c>
      <c r="C41" s="96" t="s">
        <v>250</v>
      </c>
      <c r="D41" s="92">
        <v>361.45989457999997</v>
      </c>
      <c r="E41" s="92">
        <v>369.52720508999994</v>
      </c>
      <c r="F41" s="92">
        <v>376.51866299999989</v>
      </c>
      <c r="G41" s="92">
        <v>6.9914579099999665</v>
      </c>
      <c r="H41" s="97">
        <v>1.8920008631833123E-2</v>
      </c>
      <c r="I41" s="93">
        <v>2.604750664528797E-2</v>
      </c>
    </row>
    <row r="42" spans="1:9" x14ac:dyDescent="0.25">
      <c r="A42" s="1">
        <v>17</v>
      </c>
      <c r="B42" s="96" t="s">
        <v>1</v>
      </c>
      <c r="C42" s="96" t="s">
        <v>257</v>
      </c>
      <c r="D42" s="92">
        <v>311.21325949000004</v>
      </c>
      <c r="E42" s="92">
        <v>315.30065925999992</v>
      </c>
      <c r="F42" s="92">
        <v>322.23590003999971</v>
      </c>
      <c r="G42" s="92">
        <v>6.9352407799997922</v>
      </c>
      <c r="H42" s="97">
        <v>2.1995643130834457E-2</v>
      </c>
      <c r="I42" s="93">
        <v>2.2292232955374764E-2</v>
      </c>
    </row>
    <row r="43" spans="1:9" x14ac:dyDescent="0.25">
      <c r="A43" s="1">
        <v>18</v>
      </c>
      <c r="B43" s="96" t="s">
        <v>1</v>
      </c>
      <c r="C43" s="96" t="s">
        <v>107</v>
      </c>
      <c r="D43" s="92">
        <v>302.93657684999982</v>
      </c>
      <c r="E43" s="92">
        <v>303.24293933999996</v>
      </c>
      <c r="F43" s="92">
        <v>307.96171530000009</v>
      </c>
      <c r="G43" s="92">
        <v>4.718775960000098</v>
      </c>
      <c r="H43" s="97">
        <v>1.5561041487958088E-2</v>
      </c>
      <c r="I43" s="93">
        <v>2.1304746919732467E-2</v>
      </c>
    </row>
    <row r="44" spans="1:9" x14ac:dyDescent="0.25">
      <c r="A44" s="1">
        <v>19</v>
      </c>
      <c r="B44" s="96" t="s">
        <v>1</v>
      </c>
      <c r="C44" s="96" t="s">
        <v>264</v>
      </c>
      <c r="D44" s="92">
        <v>284.31078282999994</v>
      </c>
      <c r="E44" s="92">
        <v>289.16348484999997</v>
      </c>
      <c r="F44" s="92">
        <v>293.95455211000001</v>
      </c>
      <c r="G44" s="92">
        <v>4.7910672600000499</v>
      </c>
      <c r="H44" s="97">
        <v>1.6568714623443406E-2</v>
      </c>
      <c r="I44" s="93">
        <v>2.0335733396296154E-2</v>
      </c>
    </row>
    <row r="45" spans="1:9" x14ac:dyDescent="0.25">
      <c r="A45" s="1">
        <v>20</v>
      </c>
      <c r="B45" s="96" t="s">
        <v>1</v>
      </c>
      <c r="C45" s="96" t="s">
        <v>108</v>
      </c>
      <c r="D45" s="92">
        <v>255.65147653000002</v>
      </c>
      <c r="E45" s="92">
        <v>256.19317451000012</v>
      </c>
      <c r="F45" s="92">
        <v>259.22408758</v>
      </c>
      <c r="G45" s="92">
        <v>3.0309130699998437</v>
      </c>
      <c r="H45" s="97">
        <v>1.1830576969104759E-2</v>
      </c>
      <c r="I45" s="93">
        <v>1.7933084883653597E-2</v>
      </c>
    </row>
    <row r="46" spans="1:9" x14ac:dyDescent="0.25">
      <c r="A46" s="1">
        <v>21</v>
      </c>
      <c r="B46" s="96" t="s">
        <v>1</v>
      </c>
      <c r="C46" s="96" t="s">
        <v>251</v>
      </c>
      <c r="D46" s="92">
        <v>244.15534391</v>
      </c>
      <c r="E46" s="92">
        <v>246.56906133999999</v>
      </c>
      <c r="F46" s="92">
        <v>248.68388789999992</v>
      </c>
      <c r="G46" s="92">
        <v>2.114826559999913</v>
      </c>
      <c r="H46" s="97">
        <v>8.577015090647273E-3</v>
      </c>
      <c r="I46" s="93">
        <v>1.7203915394364656E-2</v>
      </c>
    </row>
    <row r="47" spans="1:9" x14ac:dyDescent="0.25">
      <c r="A47" s="1">
        <v>22</v>
      </c>
      <c r="B47" s="96" t="s">
        <v>1</v>
      </c>
      <c r="C47" s="96" t="s">
        <v>109</v>
      </c>
      <c r="D47" s="92">
        <v>222.38159095000006</v>
      </c>
      <c r="E47" s="92">
        <v>223.62263496</v>
      </c>
      <c r="F47" s="92">
        <v>222.53313699999998</v>
      </c>
      <c r="G47" s="92">
        <v>-1.0894979600000381</v>
      </c>
      <c r="H47" s="15">
        <v>-4.8720379320944841E-3</v>
      </c>
      <c r="I47" s="93">
        <v>1.5394810229643993E-2</v>
      </c>
    </row>
    <row r="48" spans="1:9" x14ac:dyDescent="0.25">
      <c r="A48" s="1">
        <v>23</v>
      </c>
      <c r="B48" s="96" t="s">
        <v>1</v>
      </c>
      <c r="C48" s="96" t="s">
        <v>252</v>
      </c>
      <c r="D48" s="92">
        <v>190.86033851999983</v>
      </c>
      <c r="E48" s="92">
        <v>189.81958498000006</v>
      </c>
      <c r="F48" s="92">
        <v>194.84544694999997</v>
      </c>
      <c r="G48" s="92">
        <v>5.0258619699999096</v>
      </c>
      <c r="H48" s="97">
        <v>2.6477046457189596E-2</v>
      </c>
      <c r="I48" s="93">
        <v>1.3479379836834888E-2</v>
      </c>
    </row>
    <row r="49" spans="1:9" x14ac:dyDescent="0.25">
      <c r="A49" s="1">
        <v>24</v>
      </c>
      <c r="B49" s="96" t="s">
        <v>1</v>
      </c>
      <c r="C49" s="96" t="s">
        <v>110</v>
      </c>
      <c r="D49" s="92">
        <v>151.95647953999998</v>
      </c>
      <c r="E49" s="92">
        <v>152.62305200000003</v>
      </c>
      <c r="F49" s="92">
        <v>153.34103092999999</v>
      </c>
      <c r="G49" s="92">
        <v>0.7179789299999475</v>
      </c>
      <c r="H49" s="93">
        <v>4.7042626955195958E-3</v>
      </c>
      <c r="I49" s="93">
        <v>1.0608110339923532E-2</v>
      </c>
    </row>
    <row r="50" spans="1:9" x14ac:dyDescent="0.25">
      <c r="A50" s="1">
        <v>25</v>
      </c>
      <c r="B50" s="96" t="s">
        <v>1</v>
      </c>
      <c r="C50" s="96" t="s">
        <v>10</v>
      </c>
      <c r="D50" s="92">
        <v>129.30499512000003</v>
      </c>
      <c r="E50" s="92">
        <v>131.24980786</v>
      </c>
      <c r="F50" s="92">
        <v>131.42129767999998</v>
      </c>
      <c r="G50" s="92">
        <v>0.17148981999997795</v>
      </c>
      <c r="H50" s="93">
        <v>1.3065910175114365E-3</v>
      </c>
      <c r="I50" s="93">
        <v>9.0917063642398238E-3</v>
      </c>
    </row>
    <row r="51" spans="1:9" x14ac:dyDescent="0.25">
      <c r="A51" s="1">
        <v>26</v>
      </c>
      <c r="B51" s="96" t="s">
        <v>1</v>
      </c>
      <c r="C51" s="96" t="s">
        <v>258</v>
      </c>
      <c r="D51" s="92">
        <v>120.95314975000005</v>
      </c>
      <c r="E51" s="92">
        <v>125.12076653000001</v>
      </c>
      <c r="F51" s="92">
        <v>126.42840521000004</v>
      </c>
      <c r="G51" s="92">
        <v>1.3076386800000221</v>
      </c>
      <c r="H51" s="97">
        <v>1.0451012379999219E-2</v>
      </c>
      <c r="I51" s="93">
        <v>8.7462987853556603E-3</v>
      </c>
    </row>
    <row r="52" spans="1:9" x14ac:dyDescent="0.25">
      <c r="A52" s="1">
        <v>27</v>
      </c>
      <c r="B52" s="96" t="s">
        <v>1</v>
      </c>
      <c r="C52" s="96" t="s">
        <v>112</v>
      </c>
      <c r="D52" s="92">
        <v>113.12381276999999</v>
      </c>
      <c r="E52" s="92">
        <v>119.19268581000004</v>
      </c>
      <c r="F52" s="92">
        <v>121.55614243000002</v>
      </c>
      <c r="G52" s="92">
        <v>2.3634566199999751</v>
      </c>
      <c r="H52" s="97">
        <v>1.9828872920671155E-2</v>
      </c>
      <c r="I52" s="93">
        <v>8.4092363509773692E-3</v>
      </c>
    </row>
    <row r="53" spans="1:9" x14ac:dyDescent="0.25">
      <c r="A53" s="1">
        <v>28</v>
      </c>
      <c r="B53" s="96" t="s">
        <v>1</v>
      </c>
      <c r="C53" s="96" t="s">
        <v>6</v>
      </c>
      <c r="D53" s="92">
        <v>116.77185154999998</v>
      </c>
      <c r="E53" s="92">
        <v>117.40146308000003</v>
      </c>
      <c r="F53" s="92">
        <v>117.61454935</v>
      </c>
      <c r="G53" s="92">
        <v>0.21308626999998093</v>
      </c>
      <c r="H53" s="93">
        <v>1.8150222698228137E-3</v>
      </c>
      <c r="I53" s="93">
        <v>8.1365575118295692E-3</v>
      </c>
    </row>
    <row r="54" spans="1:9" x14ac:dyDescent="0.25">
      <c r="A54" s="1">
        <v>29</v>
      </c>
      <c r="B54" s="96" t="s">
        <v>1</v>
      </c>
      <c r="C54" s="96" t="s">
        <v>111</v>
      </c>
      <c r="D54" s="92">
        <v>116.83168484000002</v>
      </c>
      <c r="E54" s="92">
        <v>117.13194749</v>
      </c>
      <c r="F54" s="92">
        <v>116.76862754000005</v>
      </c>
      <c r="G54" s="92">
        <v>-0.36331994999994338</v>
      </c>
      <c r="H54" s="15">
        <v>-3.1018006426552533E-3</v>
      </c>
      <c r="I54" s="93">
        <v>8.0780367633710316E-3</v>
      </c>
    </row>
    <row r="55" spans="1:9" x14ac:dyDescent="0.25">
      <c r="A55" s="1">
        <v>30</v>
      </c>
      <c r="B55" s="96" t="s">
        <v>1</v>
      </c>
      <c r="C55" s="96" t="s">
        <v>3</v>
      </c>
      <c r="D55" s="92">
        <v>102.43437975000005</v>
      </c>
      <c r="E55" s="92">
        <v>103.21540878999994</v>
      </c>
      <c r="F55" s="92">
        <v>102.83058855999997</v>
      </c>
      <c r="G55" s="92">
        <v>-0.38482022999997439</v>
      </c>
      <c r="H55" s="15">
        <v>-3.7283215220599679E-3</v>
      </c>
      <c r="I55" s="93">
        <v>7.1138052427841356E-3</v>
      </c>
    </row>
    <row r="56" spans="1:9" x14ac:dyDescent="0.25">
      <c r="A56" s="1">
        <v>31</v>
      </c>
      <c r="B56" s="96" t="s">
        <v>1</v>
      </c>
      <c r="C56" s="96" t="s">
        <v>113</v>
      </c>
      <c r="D56" s="92">
        <v>93.278340500000041</v>
      </c>
      <c r="E56" s="92">
        <v>92.094253709999947</v>
      </c>
      <c r="F56" s="92">
        <v>93.268223790000022</v>
      </c>
      <c r="G56" s="92">
        <v>1.1739700800000727</v>
      </c>
      <c r="H56" s="97">
        <v>1.2747484590046669E-2</v>
      </c>
      <c r="I56" s="93">
        <v>6.4522822311313469E-3</v>
      </c>
    </row>
    <row r="57" spans="1:9" x14ac:dyDescent="0.25">
      <c r="A57" s="1">
        <v>32</v>
      </c>
      <c r="B57" s="96" t="s">
        <v>2</v>
      </c>
      <c r="C57" s="96" t="s">
        <v>13</v>
      </c>
      <c r="D57" s="92">
        <v>74.768645060000011</v>
      </c>
      <c r="E57" s="92">
        <v>75.223077709999984</v>
      </c>
      <c r="F57" s="92">
        <v>74.413704890000034</v>
      </c>
      <c r="G57" s="92">
        <v>-0.80937281999994815</v>
      </c>
      <c r="H57" s="14">
        <v>-1.0759634471754032E-2</v>
      </c>
      <c r="I57" s="93">
        <v>5.1479293408166977E-3</v>
      </c>
    </row>
    <row r="58" spans="1:9" x14ac:dyDescent="0.25">
      <c r="A58" s="1">
        <v>33</v>
      </c>
      <c r="B58" s="96" t="s">
        <v>2</v>
      </c>
      <c r="C58" s="96" t="s">
        <v>114</v>
      </c>
      <c r="D58" s="92">
        <v>57.608462720000013</v>
      </c>
      <c r="E58" s="92">
        <v>57.892230229999996</v>
      </c>
      <c r="F58" s="92">
        <v>60.843572950000024</v>
      </c>
      <c r="G58" s="92">
        <v>2.9513427200000284</v>
      </c>
      <c r="H58" s="97">
        <v>5.0979945120003867E-2</v>
      </c>
      <c r="I58" s="93">
        <v>4.2091495760415718E-3</v>
      </c>
    </row>
    <row r="59" spans="1:9" x14ac:dyDescent="0.25">
      <c r="A59" s="1">
        <v>34</v>
      </c>
      <c r="B59" s="96" t="s">
        <v>2</v>
      </c>
      <c r="C59" s="96" t="s">
        <v>253</v>
      </c>
      <c r="D59" s="92">
        <v>69.90514229999998</v>
      </c>
      <c r="E59" s="92">
        <v>69.99224682000002</v>
      </c>
      <c r="F59" s="92">
        <v>57.760583929999996</v>
      </c>
      <c r="G59" s="92">
        <v>-12.231662890000031</v>
      </c>
      <c r="H59" s="14">
        <v>-0.17475739736511614</v>
      </c>
      <c r="I59" s="93">
        <v>3.9958688415729048E-3</v>
      </c>
    </row>
    <row r="60" spans="1:9" x14ac:dyDescent="0.25">
      <c r="A60" s="1">
        <v>35</v>
      </c>
      <c r="B60" s="96" t="s">
        <v>2</v>
      </c>
      <c r="C60" s="96" t="s">
        <v>11</v>
      </c>
      <c r="D60" s="92">
        <v>52.721499650000005</v>
      </c>
      <c r="E60" s="92">
        <v>52.661429990000002</v>
      </c>
      <c r="F60" s="92">
        <v>52.919123080000027</v>
      </c>
      <c r="G60" s="92">
        <v>0.25769309000002594</v>
      </c>
      <c r="H60" s="93">
        <v>4.8933933250380757E-3</v>
      </c>
      <c r="I60" s="93">
        <v>3.660937280256711E-3</v>
      </c>
    </row>
    <row r="61" spans="1:9" x14ac:dyDescent="0.25">
      <c r="A61" s="1">
        <v>36</v>
      </c>
      <c r="B61" s="96" t="s">
        <v>2</v>
      </c>
      <c r="C61" s="96" t="s">
        <v>115</v>
      </c>
      <c r="D61" s="92">
        <v>52.329311809999979</v>
      </c>
      <c r="E61" s="92">
        <v>52.570132460000011</v>
      </c>
      <c r="F61" s="92">
        <v>52.902034979999968</v>
      </c>
      <c r="G61" s="92">
        <v>0.33190251999995857</v>
      </c>
      <c r="H61" s="97">
        <v>6.3135188075186853E-3</v>
      </c>
      <c r="I61" s="93">
        <v>3.6597551279703927E-3</v>
      </c>
    </row>
    <row r="62" spans="1:9" x14ac:dyDescent="0.25">
      <c r="A62" s="1">
        <v>37</v>
      </c>
      <c r="B62" s="96" t="s">
        <v>2</v>
      </c>
      <c r="C62" s="96" t="s">
        <v>12</v>
      </c>
      <c r="D62" s="92">
        <v>52.332815929999995</v>
      </c>
      <c r="E62" s="92">
        <v>52.523251409999986</v>
      </c>
      <c r="F62" s="92">
        <v>52.595849019999996</v>
      </c>
      <c r="G62" s="92">
        <v>7.2597610000006849E-2</v>
      </c>
      <c r="H62" s="93">
        <v>1.3821994650198841E-3</v>
      </c>
      <c r="I62" s="93">
        <v>3.6385732275454647E-3</v>
      </c>
    </row>
    <row r="63" spans="1:9" x14ac:dyDescent="0.25">
      <c r="A63" s="1">
        <v>38</v>
      </c>
      <c r="B63" s="96" t="s">
        <v>2</v>
      </c>
      <c r="C63" s="96" t="s">
        <v>254</v>
      </c>
      <c r="D63" s="92">
        <v>49.357534680000015</v>
      </c>
      <c r="E63" s="92">
        <v>49.976917579999984</v>
      </c>
      <c r="F63" s="92">
        <v>50.391709730000009</v>
      </c>
      <c r="G63" s="92">
        <v>0.41479215000002834</v>
      </c>
      <c r="H63" s="97">
        <v>8.2996745314685427E-3</v>
      </c>
      <c r="I63" s="93">
        <v>3.486091190278125E-3</v>
      </c>
    </row>
    <row r="64" spans="1:9" x14ac:dyDescent="0.25">
      <c r="A64" s="1">
        <v>39</v>
      </c>
      <c r="B64" s="96" t="s">
        <v>2</v>
      </c>
      <c r="C64" s="96" t="s">
        <v>272</v>
      </c>
      <c r="D64" s="92">
        <v>46.425606040000005</v>
      </c>
      <c r="E64" s="92">
        <v>46.54570829999998</v>
      </c>
      <c r="F64" s="92">
        <v>47.597236640000006</v>
      </c>
      <c r="G64" s="92">
        <v>1.0515283400000259</v>
      </c>
      <c r="H64" s="97">
        <v>2.2591306017358991E-2</v>
      </c>
      <c r="I64" s="93">
        <v>3.292769946114848E-3</v>
      </c>
    </row>
    <row r="65" spans="1:9" x14ac:dyDescent="0.25">
      <c r="A65" s="1">
        <v>40</v>
      </c>
      <c r="B65" s="96" t="s">
        <v>2</v>
      </c>
      <c r="C65" s="96" t="s">
        <v>255</v>
      </c>
      <c r="D65" s="92">
        <v>39.168030680000008</v>
      </c>
      <c r="E65" s="92">
        <v>39.015339220000008</v>
      </c>
      <c r="F65" s="92">
        <v>38.898618649999996</v>
      </c>
      <c r="G65" s="92">
        <v>-0.11672057000000775</v>
      </c>
      <c r="H65" s="15">
        <v>-2.991658469040673E-3</v>
      </c>
      <c r="I65" s="93">
        <v>2.6910008117669265E-3</v>
      </c>
    </row>
    <row r="66" spans="1:9" x14ac:dyDescent="0.25">
      <c r="A66" s="1">
        <v>41</v>
      </c>
      <c r="B66" s="96" t="s">
        <v>2</v>
      </c>
      <c r="C66" s="96" t="s">
        <v>262</v>
      </c>
      <c r="D66" s="92">
        <v>38.660421700000001</v>
      </c>
      <c r="E66" s="92">
        <v>38.612301380000005</v>
      </c>
      <c r="F66" s="92">
        <v>38.89827583999999</v>
      </c>
      <c r="G66" s="92">
        <v>0.285974459999986</v>
      </c>
      <c r="H66" s="97">
        <v>7.4063044620311614E-3</v>
      </c>
      <c r="I66" s="93">
        <v>2.6909770962207113E-3</v>
      </c>
    </row>
    <row r="67" spans="1:9" x14ac:dyDescent="0.25">
      <c r="A67" s="1">
        <v>42</v>
      </c>
      <c r="B67" s="96" t="s">
        <v>2</v>
      </c>
      <c r="C67" s="96" t="s">
        <v>256</v>
      </c>
      <c r="D67" s="92">
        <v>27.72660282</v>
      </c>
      <c r="E67" s="92">
        <v>27.902973990000014</v>
      </c>
      <c r="F67" s="92">
        <v>28.26327144</v>
      </c>
      <c r="G67" s="92">
        <v>0.36029744999998808</v>
      </c>
      <c r="H67" s="97">
        <v>1.2912510692556034E-2</v>
      </c>
      <c r="I67" s="93">
        <v>1.9552490301150837E-3</v>
      </c>
    </row>
    <row r="68" spans="1:9" x14ac:dyDescent="0.25">
      <c r="A68" s="1">
        <v>43</v>
      </c>
      <c r="B68" s="96" t="s">
        <v>14</v>
      </c>
      <c r="C68" s="96" t="s">
        <v>263</v>
      </c>
      <c r="D68" s="92">
        <v>19.261819870000004</v>
      </c>
      <c r="E68" s="92">
        <v>19.568224200000003</v>
      </c>
      <c r="F68" s="92">
        <v>19.336772010000001</v>
      </c>
      <c r="G68" s="92">
        <v>-0.23145219000000133</v>
      </c>
      <c r="H68" s="14">
        <v>-1.1827960863203995E-2</v>
      </c>
      <c r="I68" s="93">
        <v>1.337715090709577E-3</v>
      </c>
    </row>
    <row r="69" spans="1:9" x14ac:dyDescent="0.25">
      <c r="A69" s="1">
        <v>44</v>
      </c>
      <c r="B69" s="96" t="s">
        <v>14</v>
      </c>
      <c r="C69" s="96" t="s">
        <v>116</v>
      </c>
      <c r="D69" s="92">
        <v>18.560702030000002</v>
      </c>
      <c r="E69" s="92">
        <v>18.489648580000004</v>
      </c>
      <c r="F69" s="92">
        <v>18.298931049999997</v>
      </c>
      <c r="G69" s="92">
        <v>-0.19071753000000866</v>
      </c>
      <c r="H69" s="14">
        <v>-1.0314827195055786E-2</v>
      </c>
      <c r="I69" s="93">
        <v>1.2659174032139317E-3</v>
      </c>
    </row>
    <row r="70" spans="1:9" x14ac:dyDescent="0.25">
      <c r="A70" s="102" t="s">
        <v>0</v>
      </c>
      <c r="B70" s="102"/>
      <c r="C70" s="71" t="s">
        <v>15</v>
      </c>
      <c r="D70" s="94">
        <v>14323.848894489995</v>
      </c>
      <c r="E70" s="94">
        <v>14407.716574200005</v>
      </c>
      <c r="F70" s="94">
        <v>14455.075033759998</v>
      </c>
      <c r="G70" s="94">
        <v>47.358459559993747</v>
      </c>
      <c r="H70" s="95">
        <v>3.287020487673866E-3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0"/>
  <sheetViews>
    <sheetView showGridLines="0" workbookViewId="0"/>
  </sheetViews>
  <sheetFormatPr baseColWidth="10" defaultColWidth="16" defaultRowHeight="15" x14ac:dyDescent="0.25"/>
  <cols>
    <col min="1" max="1" width="12.28515625" customWidth="1"/>
    <col min="2" max="3" width="16" style="37"/>
  </cols>
  <sheetData>
    <row r="2" spans="1:6" ht="15.75" x14ac:dyDescent="0.25">
      <c r="A2" s="6" t="s">
        <v>244</v>
      </c>
      <c r="B2" s="47"/>
      <c r="C2" s="47"/>
    </row>
    <row r="3" spans="1:6" ht="15.75" thickBot="1" x14ac:dyDescent="0.3"/>
    <row r="4" spans="1:6" ht="15.75" thickBot="1" x14ac:dyDescent="0.3">
      <c r="D4" s="57" t="s">
        <v>224</v>
      </c>
      <c r="E4" s="57" t="s">
        <v>239</v>
      </c>
      <c r="F4" s="57" t="s">
        <v>245</v>
      </c>
    </row>
    <row r="5" spans="1:6" ht="15.75" thickBot="1" x14ac:dyDescent="0.3">
      <c r="A5" s="57" t="s">
        <v>16</v>
      </c>
      <c r="B5" s="57" t="s">
        <v>17</v>
      </c>
      <c r="C5" s="57" t="s">
        <v>18</v>
      </c>
      <c r="D5" s="58">
        <v>45078</v>
      </c>
      <c r="E5" s="58">
        <v>45078</v>
      </c>
      <c r="F5" s="58">
        <v>45078</v>
      </c>
    </row>
    <row r="6" spans="1:6" x14ac:dyDescent="0.25">
      <c r="A6" s="1">
        <v>1</v>
      </c>
      <c r="B6" s="68" t="s">
        <v>1</v>
      </c>
      <c r="C6" s="68" t="s">
        <v>102</v>
      </c>
      <c r="D6" s="64">
        <v>40</v>
      </c>
      <c r="E6" s="64">
        <v>34.57</v>
      </c>
      <c r="F6" s="2">
        <f>+D6-E6</f>
        <v>5.43</v>
      </c>
    </row>
    <row r="7" spans="1:6" x14ac:dyDescent="0.25">
      <c r="A7" s="1">
        <f t="shared" ref="A7:A40" si="0">1+A6</f>
        <v>2</v>
      </c>
      <c r="B7" s="68" t="s">
        <v>1</v>
      </c>
      <c r="C7" s="68" t="s">
        <v>7</v>
      </c>
      <c r="D7" s="64">
        <v>32.68</v>
      </c>
      <c r="E7" s="64">
        <v>27.46</v>
      </c>
      <c r="F7" s="2">
        <f>+D7-E7</f>
        <v>5.2199999999999989</v>
      </c>
    </row>
    <row r="8" spans="1:6" x14ac:dyDescent="0.25">
      <c r="A8" s="1">
        <f t="shared" si="0"/>
        <v>3</v>
      </c>
      <c r="B8" s="68" t="s">
        <v>1</v>
      </c>
      <c r="C8" s="68" t="s">
        <v>101</v>
      </c>
      <c r="D8" s="64">
        <v>65.89</v>
      </c>
      <c r="E8" s="64">
        <v>61.26</v>
      </c>
      <c r="F8" s="2">
        <f>+D8-E8</f>
        <v>4.6300000000000026</v>
      </c>
    </row>
    <row r="9" spans="1:6" x14ac:dyDescent="0.25">
      <c r="A9" s="1">
        <f t="shared" si="0"/>
        <v>4</v>
      </c>
      <c r="B9" s="68" t="s">
        <v>1</v>
      </c>
      <c r="C9" s="68" t="s">
        <v>4</v>
      </c>
      <c r="D9" s="64">
        <v>27.95</v>
      </c>
      <c r="E9" s="64">
        <v>24.73</v>
      </c>
      <c r="F9" s="2">
        <f>+D9-E9</f>
        <v>3.2199999999999989</v>
      </c>
    </row>
    <row r="10" spans="1:6" x14ac:dyDescent="0.25">
      <c r="A10" s="1">
        <f t="shared" si="0"/>
        <v>5</v>
      </c>
      <c r="B10" s="68" t="s">
        <v>1</v>
      </c>
      <c r="C10" s="68" t="s">
        <v>106</v>
      </c>
      <c r="D10" s="64">
        <v>24.53</v>
      </c>
      <c r="E10" s="64">
        <v>21.9</v>
      </c>
      <c r="F10" s="2">
        <f>+D10-E10</f>
        <v>2.6300000000000026</v>
      </c>
    </row>
    <row r="11" spans="1:6" x14ac:dyDescent="0.25">
      <c r="A11" s="1">
        <f t="shared" si="0"/>
        <v>6</v>
      </c>
      <c r="B11" s="68" t="s">
        <v>1</v>
      </c>
      <c r="C11" s="68" t="s">
        <v>247</v>
      </c>
      <c r="D11" s="64">
        <v>102.17</v>
      </c>
      <c r="E11" s="64">
        <v>99.79</v>
      </c>
      <c r="F11" s="2">
        <f>+D11-E11</f>
        <v>2.3799999999999955</v>
      </c>
    </row>
    <row r="12" spans="1:6" x14ac:dyDescent="0.25">
      <c r="A12" s="1">
        <f t="shared" si="0"/>
        <v>7</v>
      </c>
      <c r="B12" s="68" t="s">
        <v>1</v>
      </c>
      <c r="C12" s="68" t="s">
        <v>108</v>
      </c>
      <c r="D12" s="64">
        <v>16.37</v>
      </c>
      <c r="E12" s="64">
        <v>14.21</v>
      </c>
      <c r="F12" s="2">
        <f>+D12-E12</f>
        <v>2.16</v>
      </c>
    </row>
    <row r="13" spans="1:6" x14ac:dyDescent="0.25">
      <c r="A13" s="1">
        <f t="shared" si="0"/>
        <v>8</v>
      </c>
      <c r="B13" s="68" t="s">
        <v>1</v>
      </c>
      <c r="C13" s="68" t="s">
        <v>105</v>
      </c>
      <c r="D13" s="64">
        <v>31.53</v>
      </c>
      <c r="E13" s="64">
        <v>29.73</v>
      </c>
      <c r="F13" s="2">
        <f>+D13-E13</f>
        <v>1.8000000000000007</v>
      </c>
    </row>
    <row r="14" spans="1:6" x14ac:dyDescent="0.25">
      <c r="A14" s="1">
        <f t="shared" si="0"/>
        <v>9</v>
      </c>
      <c r="B14" s="68" t="s">
        <v>1</v>
      </c>
      <c r="C14" s="68" t="s">
        <v>5</v>
      </c>
      <c r="D14" s="64">
        <v>29.36</v>
      </c>
      <c r="E14" s="64">
        <v>27.73</v>
      </c>
      <c r="F14" s="2">
        <f>+D14-E14</f>
        <v>1.629999999999999</v>
      </c>
    </row>
    <row r="15" spans="1:6" x14ac:dyDescent="0.25">
      <c r="A15" s="1">
        <f t="shared" si="0"/>
        <v>10</v>
      </c>
      <c r="B15" s="68" t="s">
        <v>1</v>
      </c>
      <c r="C15" s="68" t="s">
        <v>104</v>
      </c>
      <c r="D15" s="64">
        <v>33.950000000000003</v>
      </c>
      <c r="E15" s="64">
        <v>32.369999999999997</v>
      </c>
      <c r="F15" s="2">
        <f>+D15-E15</f>
        <v>1.5800000000000054</v>
      </c>
    </row>
    <row r="16" spans="1:6" x14ac:dyDescent="0.25">
      <c r="A16" s="1">
        <f t="shared" si="0"/>
        <v>11</v>
      </c>
      <c r="B16" s="68" t="s">
        <v>1</v>
      </c>
      <c r="C16" s="68" t="s">
        <v>6</v>
      </c>
      <c r="D16" s="64">
        <v>9.06</v>
      </c>
      <c r="E16" s="64">
        <v>7.6</v>
      </c>
      <c r="F16" s="2">
        <f>+D16-E16</f>
        <v>1.4600000000000009</v>
      </c>
    </row>
    <row r="17" spans="1:6" x14ac:dyDescent="0.25">
      <c r="A17" s="1">
        <f t="shared" si="0"/>
        <v>12</v>
      </c>
      <c r="B17" s="68" t="s">
        <v>1</v>
      </c>
      <c r="C17" s="68" t="s">
        <v>9</v>
      </c>
      <c r="D17" s="64">
        <v>41.59</v>
      </c>
      <c r="E17" s="64">
        <v>40.200000000000003</v>
      </c>
      <c r="F17" s="2">
        <f>+D17-E17</f>
        <v>1.3900000000000006</v>
      </c>
    </row>
    <row r="18" spans="1:6" x14ac:dyDescent="0.25">
      <c r="A18" s="1">
        <f t="shared" si="0"/>
        <v>13</v>
      </c>
      <c r="B18" s="68" t="s">
        <v>1</v>
      </c>
      <c r="C18" s="68" t="s">
        <v>103</v>
      </c>
      <c r="D18" s="64">
        <v>39.020000000000003</v>
      </c>
      <c r="E18" s="64">
        <v>37.659999999999997</v>
      </c>
      <c r="F18" s="2">
        <f>+D18-E18</f>
        <v>1.3600000000000065</v>
      </c>
    </row>
    <row r="19" spans="1:6" x14ac:dyDescent="0.25">
      <c r="A19" s="1">
        <f t="shared" si="0"/>
        <v>14</v>
      </c>
      <c r="B19" s="68" t="s">
        <v>1</v>
      </c>
      <c r="C19" s="68" t="s">
        <v>248</v>
      </c>
      <c r="D19" s="64">
        <v>35.76</v>
      </c>
      <c r="E19" s="64">
        <v>34.44</v>
      </c>
      <c r="F19" s="2">
        <f>+D19-E19</f>
        <v>1.3200000000000003</v>
      </c>
    </row>
    <row r="20" spans="1:6" x14ac:dyDescent="0.25">
      <c r="A20" s="1">
        <f t="shared" si="0"/>
        <v>15</v>
      </c>
      <c r="B20" s="68" t="s">
        <v>1</v>
      </c>
      <c r="C20" s="68" t="s">
        <v>250</v>
      </c>
      <c r="D20" s="64">
        <v>21.94</v>
      </c>
      <c r="E20" s="64">
        <v>20.67</v>
      </c>
      <c r="F20" s="2">
        <f>+D20-E20</f>
        <v>1.2699999999999996</v>
      </c>
    </row>
    <row r="21" spans="1:6" x14ac:dyDescent="0.25">
      <c r="A21" s="1">
        <f t="shared" si="0"/>
        <v>16</v>
      </c>
      <c r="B21" s="68" t="s">
        <v>1</v>
      </c>
      <c r="C21" s="68" t="s">
        <v>107</v>
      </c>
      <c r="D21" s="64">
        <v>19.420000000000002</v>
      </c>
      <c r="E21" s="64">
        <v>18.2</v>
      </c>
      <c r="F21" s="2">
        <f>+D21-E21</f>
        <v>1.2200000000000024</v>
      </c>
    </row>
    <row r="22" spans="1:6" x14ac:dyDescent="0.25">
      <c r="A22" s="1">
        <f t="shared" si="0"/>
        <v>17</v>
      </c>
      <c r="B22" s="68" t="s">
        <v>1</v>
      </c>
      <c r="C22" s="68" t="s">
        <v>249</v>
      </c>
      <c r="D22" s="64">
        <v>27.32</v>
      </c>
      <c r="E22" s="64">
        <v>26.16</v>
      </c>
      <c r="F22" s="2">
        <f>+D22-E22</f>
        <v>1.1600000000000001</v>
      </c>
    </row>
    <row r="23" spans="1:6" x14ac:dyDescent="0.25">
      <c r="A23" s="1">
        <f t="shared" si="0"/>
        <v>18</v>
      </c>
      <c r="B23" s="68" t="s">
        <v>1</v>
      </c>
      <c r="C23" s="68" t="s">
        <v>3</v>
      </c>
      <c r="D23" s="64">
        <v>10.53</v>
      </c>
      <c r="E23" s="64">
        <v>9.58</v>
      </c>
      <c r="F23" s="2">
        <f>+D23-E23</f>
        <v>0.94999999999999929</v>
      </c>
    </row>
    <row r="24" spans="1:6" x14ac:dyDescent="0.25">
      <c r="A24" s="1">
        <f t="shared" si="0"/>
        <v>19</v>
      </c>
      <c r="B24" s="68" t="s">
        <v>1</v>
      </c>
      <c r="C24" s="68" t="s">
        <v>251</v>
      </c>
      <c r="D24" s="64">
        <v>15.01</v>
      </c>
      <c r="E24" s="64">
        <v>14.28</v>
      </c>
      <c r="F24" s="2">
        <f>+D24-E24</f>
        <v>0.73000000000000043</v>
      </c>
    </row>
    <row r="25" spans="1:6" x14ac:dyDescent="0.25">
      <c r="A25" s="1">
        <f t="shared" si="0"/>
        <v>20</v>
      </c>
      <c r="B25" s="68" t="s">
        <v>1</v>
      </c>
      <c r="C25" s="68" t="s">
        <v>10</v>
      </c>
      <c r="D25" s="64">
        <v>8.51</v>
      </c>
      <c r="E25" s="64">
        <v>7.81</v>
      </c>
      <c r="F25" s="2">
        <f>+D25-E25</f>
        <v>0.70000000000000018</v>
      </c>
    </row>
    <row r="26" spans="1:6" x14ac:dyDescent="0.25">
      <c r="A26" s="1">
        <f t="shared" si="0"/>
        <v>21</v>
      </c>
      <c r="B26" s="68" t="s">
        <v>1</v>
      </c>
      <c r="C26" s="68" t="s">
        <v>112</v>
      </c>
      <c r="D26" s="64">
        <v>7.46</v>
      </c>
      <c r="E26" s="64">
        <v>6.9</v>
      </c>
      <c r="F26" s="2">
        <f>+D26-E26</f>
        <v>0.55999999999999961</v>
      </c>
    </row>
    <row r="27" spans="1:6" x14ac:dyDescent="0.25">
      <c r="A27" s="1">
        <f t="shared" si="0"/>
        <v>22</v>
      </c>
      <c r="B27" s="68" t="s">
        <v>1</v>
      </c>
      <c r="C27" s="68" t="s">
        <v>113</v>
      </c>
      <c r="D27" s="64">
        <v>6.28</v>
      </c>
      <c r="E27" s="64">
        <v>5.73</v>
      </c>
      <c r="F27" s="2">
        <f>+D27-E27</f>
        <v>0.54999999999999982</v>
      </c>
    </row>
    <row r="28" spans="1:6" x14ac:dyDescent="0.25">
      <c r="A28" s="1">
        <f t="shared" si="0"/>
        <v>23</v>
      </c>
      <c r="B28" s="68" t="s">
        <v>1</v>
      </c>
      <c r="C28" s="68" t="s">
        <v>252</v>
      </c>
      <c r="D28" s="64">
        <v>9.8699999999999992</v>
      </c>
      <c r="E28" s="64">
        <v>9.52</v>
      </c>
      <c r="F28" s="2">
        <f>+D28-E28</f>
        <v>0.34999999999999964</v>
      </c>
    </row>
    <row r="29" spans="1:6" x14ac:dyDescent="0.25">
      <c r="A29" s="1">
        <f t="shared" si="0"/>
        <v>24</v>
      </c>
      <c r="B29" s="68" t="s">
        <v>1</v>
      </c>
      <c r="C29" s="68" t="s">
        <v>100</v>
      </c>
      <c r="D29" s="64">
        <v>99.6</v>
      </c>
      <c r="E29" s="64">
        <v>99.25</v>
      </c>
      <c r="F29" s="2">
        <f>+D29-E29</f>
        <v>0.34999999999999432</v>
      </c>
    </row>
    <row r="30" spans="1:6" x14ac:dyDescent="0.25">
      <c r="A30" s="1">
        <f t="shared" si="0"/>
        <v>25</v>
      </c>
      <c r="B30" s="68" t="s">
        <v>1</v>
      </c>
      <c r="C30" s="68" t="s">
        <v>264</v>
      </c>
      <c r="D30" s="64">
        <v>19.88</v>
      </c>
      <c r="E30" s="64">
        <v>19.559999999999999</v>
      </c>
      <c r="F30" s="2">
        <f>+D30-E30</f>
        <v>0.32000000000000028</v>
      </c>
    </row>
    <row r="31" spans="1:6" x14ac:dyDescent="0.25">
      <c r="A31" s="1">
        <f t="shared" si="0"/>
        <v>26</v>
      </c>
      <c r="B31" s="68" t="s">
        <v>2</v>
      </c>
      <c r="C31" s="68" t="s">
        <v>115</v>
      </c>
      <c r="D31" s="64">
        <v>3.67</v>
      </c>
      <c r="E31" s="64">
        <v>3.41</v>
      </c>
      <c r="F31" s="2">
        <f>+D31-E31</f>
        <v>0.25999999999999979</v>
      </c>
    </row>
    <row r="32" spans="1:6" x14ac:dyDescent="0.25">
      <c r="A32" s="1">
        <f t="shared" si="0"/>
        <v>27</v>
      </c>
      <c r="B32" s="68" t="s">
        <v>1</v>
      </c>
      <c r="C32" s="68" t="s">
        <v>257</v>
      </c>
      <c r="D32" s="64">
        <v>20.88</v>
      </c>
      <c r="E32" s="64">
        <v>20.63</v>
      </c>
      <c r="F32" s="2">
        <f>+D32-E32</f>
        <v>0.25</v>
      </c>
    </row>
    <row r="33" spans="1:6" x14ac:dyDescent="0.25">
      <c r="A33" s="1">
        <f t="shared" si="0"/>
        <v>28</v>
      </c>
      <c r="B33" s="68" t="s">
        <v>2</v>
      </c>
      <c r="C33" s="68" t="s">
        <v>13</v>
      </c>
      <c r="D33" s="64">
        <v>5.01</v>
      </c>
      <c r="E33" s="64">
        <v>4.8</v>
      </c>
      <c r="F33" s="2">
        <f>+D33-E33</f>
        <v>0.20999999999999996</v>
      </c>
    </row>
    <row r="34" spans="1:6" x14ac:dyDescent="0.25">
      <c r="A34" s="1">
        <f t="shared" si="0"/>
        <v>29</v>
      </c>
      <c r="B34" s="68" t="s">
        <v>2</v>
      </c>
      <c r="C34" s="68" t="s">
        <v>254</v>
      </c>
      <c r="D34" s="64">
        <v>3.09</v>
      </c>
      <c r="E34" s="64">
        <v>2.88</v>
      </c>
      <c r="F34" s="2">
        <f>+D34-E34</f>
        <v>0.20999999999999996</v>
      </c>
    </row>
    <row r="35" spans="1:6" x14ac:dyDescent="0.25">
      <c r="A35" s="1">
        <f t="shared" si="0"/>
        <v>30</v>
      </c>
      <c r="B35" s="68" t="s">
        <v>2</v>
      </c>
      <c r="C35" s="68" t="s">
        <v>253</v>
      </c>
      <c r="D35" s="64">
        <v>4.0999999999999996</v>
      </c>
      <c r="E35" s="64">
        <v>3.91</v>
      </c>
      <c r="F35" s="2">
        <f>+D35-E35</f>
        <v>0.1899999999999995</v>
      </c>
    </row>
    <row r="36" spans="1:6" x14ac:dyDescent="0.25">
      <c r="A36" s="1">
        <f t="shared" si="0"/>
        <v>31</v>
      </c>
      <c r="B36" s="68" t="s">
        <v>1</v>
      </c>
      <c r="C36" s="68" t="s">
        <v>258</v>
      </c>
      <c r="D36" s="64">
        <v>7.8</v>
      </c>
      <c r="E36" s="64">
        <v>7.62</v>
      </c>
      <c r="F36" s="2">
        <f>+D36-E36</f>
        <v>0.17999999999999972</v>
      </c>
    </row>
    <row r="37" spans="1:6" x14ac:dyDescent="0.25">
      <c r="A37" s="1">
        <f t="shared" si="0"/>
        <v>32</v>
      </c>
      <c r="B37" s="68" t="s">
        <v>2</v>
      </c>
      <c r="C37" s="68" t="s">
        <v>262</v>
      </c>
      <c r="D37" s="64">
        <v>1.9</v>
      </c>
      <c r="E37" s="64">
        <v>1.73</v>
      </c>
      <c r="F37" s="2">
        <f>+D37-E37</f>
        <v>0.16999999999999993</v>
      </c>
    </row>
    <row r="38" spans="1:6" x14ac:dyDescent="0.25">
      <c r="A38" s="1">
        <f t="shared" si="0"/>
        <v>33</v>
      </c>
      <c r="B38" s="68" t="s">
        <v>2</v>
      </c>
      <c r="C38" s="68" t="s">
        <v>256</v>
      </c>
      <c r="D38" s="64">
        <v>1.94</v>
      </c>
      <c r="E38" s="64">
        <v>1.84</v>
      </c>
      <c r="F38" s="2">
        <f>+D38-E38</f>
        <v>9.9999999999999867E-2</v>
      </c>
    </row>
    <row r="39" spans="1:6" x14ac:dyDescent="0.25">
      <c r="A39" s="1">
        <f t="shared" si="0"/>
        <v>34</v>
      </c>
      <c r="B39" s="68" t="s">
        <v>14</v>
      </c>
      <c r="C39" s="68" t="s">
        <v>263</v>
      </c>
      <c r="D39" s="64">
        <v>1.17</v>
      </c>
      <c r="E39" s="64">
        <v>1.0900000000000001</v>
      </c>
      <c r="F39" s="2">
        <f>+D39-E39</f>
        <v>7.9999999999999849E-2</v>
      </c>
    </row>
    <row r="40" spans="1:6" x14ac:dyDescent="0.25">
      <c r="A40" s="1">
        <f t="shared" si="0"/>
        <v>35</v>
      </c>
      <c r="B40" s="68" t="s">
        <v>1</v>
      </c>
      <c r="C40" s="68" t="s">
        <v>109</v>
      </c>
      <c r="D40" s="64">
        <v>14.63</v>
      </c>
      <c r="E40" s="64">
        <v>14.56</v>
      </c>
      <c r="F40" s="2">
        <f>+D40-E40</f>
        <v>7.0000000000000284E-2</v>
      </c>
    </row>
    <row r="41" spans="1:6" x14ac:dyDescent="0.25">
      <c r="A41" s="1">
        <f t="shared" ref="A41:A49" si="1">1+A40</f>
        <v>36</v>
      </c>
      <c r="B41" s="68" t="s">
        <v>1</v>
      </c>
      <c r="C41" s="68" t="s">
        <v>111</v>
      </c>
      <c r="D41" s="64">
        <v>9.32</v>
      </c>
      <c r="E41" s="64">
        <v>9.26</v>
      </c>
      <c r="F41" s="2">
        <f>+D41-E41</f>
        <v>6.0000000000000497E-2</v>
      </c>
    </row>
    <row r="42" spans="1:6" x14ac:dyDescent="0.25">
      <c r="A42" s="1">
        <f t="shared" si="1"/>
        <v>37</v>
      </c>
      <c r="B42" s="68" t="s">
        <v>2</v>
      </c>
      <c r="C42" s="68" t="s">
        <v>12</v>
      </c>
      <c r="D42" s="64">
        <v>5.01</v>
      </c>
      <c r="E42" s="64">
        <v>4.96</v>
      </c>
      <c r="F42" s="2">
        <f>+D42-E42</f>
        <v>4.9999999999999822E-2</v>
      </c>
    </row>
    <row r="43" spans="1:6" x14ac:dyDescent="0.25">
      <c r="A43" s="1">
        <f t="shared" si="1"/>
        <v>38</v>
      </c>
      <c r="B43" s="68" t="s">
        <v>2</v>
      </c>
      <c r="C43" s="68" t="s">
        <v>11</v>
      </c>
      <c r="D43" s="64">
        <v>3.94</v>
      </c>
      <c r="E43" s="64">
        <v>3.89</v>
      </c>
      <c r="F43" s="2">
        <f>+D43-E43</f>
        <v>4.9999999999999822E-2</v>
      </c>
    </row>
    <row r="44" spans="1:6" x14ac:dyDescent="0.25">
      <c r="A44" s="1">
        <f t="shared" si="1"/>
        <v>39</v>
      </c>
      <c r="B44" s="68" t="s">
        <v>2</v>
      </c>
      <c r="C44" s="68" t="s">
        <v>272</v>
      </c>
      <c r="D44" s="64">
        <v>3.54</v>
      </c>
      <c r="E44" s="64">
        <v>3.5</v>
      </c>
      <c r="F44" s="2">
        <f>+D44-E44</f>
        <v>4.0000000000000036E-2</v>
      </c>
    </row>
    <row r="45" spans="1:6" x14ac:dyDescent="0.25">
      <c r="A45" s="1">
        <f t="shared" si="1"/>
        <v>40</v>
      </c>
      <c r="B45" s="68" t="s">
        <v>2</v>
      </c>
      <c r="C45" s="68" t="s">
        <v>114</v>
      </c>
      <c r="D45" s="64">
        <v>4.33</v>
      </c>
      <c r="E45" s="64">
        <v>4.29</v>
      </c>
      <c r="F45" s="2">
        <f>+D45-E45</f>
        <v>4.0000000000000036E-2</v>
      </c>
    </row>
    <row r="46" spans="1:6" x14ac:dyDescent="0.25">
      <c r="A46" s="1">
        <f t="shared" si="1"/>
        <v>41</v>
      </c>
      <c r="B46" s="68" t="s">
        <v>2</v>
      </c>
      <c r="C46" s="68" t="s">
        <v>255</v>
      </c>
      <c r="D46" s="64">
        <v>2.99</v>
      </c>
      <c r="E46" s="64">
        <v>2.97</v>
      </c>
      <c r="F46" s="2">
        <f>+D46-E46</f>
        <v>2.0000000000000018E-2</v>
      </c>
    </row>
    <row r="47" spans="1:6" x14ac:dyDescent="0.25">
      <c r="A47" s="1">
        <f t="shared" si="1"/>
        <v>42</v>
      </c>
      <c r="B47" s="68" t="s">
        <v>14</v>
      </c>
      <c r="C47" s="68" t="s">
        <v>116</v>
      </c>
      <c r="D47" s="64">
        <v>1.1399999999999999</v>
      </c>
      <c r="E47" s="64">
        <v>1.1200000000000001</v>
      </c>
      <c r="F47" s="2">
        <f>+D47-E47</f>
        <v>1.9999999999999796E-2</v>
      </c>
    </row>
    <row r="48" spans="1:6" x14ac:dyDescent="0.25">
      <c r="A48" s="1">
        <f t="shared" si="1"/>
        <v>43</v>
      </c>
      <c r="B48" s="68" t="s">
        <v>1</v>
      </c>
      <c r="C48" s="68" t="s">
        <v>8</v>
      </c>
      <c r="D48" s="64">
        <v>92.52</v>
      </c>
      <c r="E48" s="64">
        <v>92.52</v>
      </c>
      <c r="F48" s="2">
        <f>+D48-E48</f>
        <v>0</v>
      </c>
    </row>
    <row r="49" spans="1:6" x14ac:dyDescent="0.25">
      <c r="A49" s="1">
        <f t="shared" si="1"/>
        <v>44</v>
      </c>
      <c r="B49" s="68" t="s">
        <v>1</v>
      </c>
      <c r="C49" s="68" t="s">
        <v>110</v>
      </c>
      <c r="D49" s="64">
        <v>10</v>
      </c>
      <c r="E49" s="64">
        <v>11.77</v>
      </c>
      <c r="F49" s="2">
        <f>+D49-E49</f>
        <v>-1.7699999999999996</v>
      </c>
    </row>
    <row r="50" spans="1:6" x14ac:dyDescent="0.25">
      <c r="A50" s="59" t="s">
        <v>0</v>
      </c>
      <c r="B50" s="80"/>
      <c r="C50" s="60" t="s">
        <v>246</v>
      </c>
      <c r="D50" s="61">
        <v>972.67</v>
      </c>
      <c r="E50" s="61">
        <v>928.06</v>
      </c>
      <c r="F50" s="61">
        <f t="shared" ref="F50" si="2">+D50-E50</f>
        <v>44.610000000000014</v>
      </c>
    </row>
  </sheetData>
  <sortState xmlns:xlrd2="http://schemas.microsoft.com/office/spreadsheetml/2017/richdata2" ref="B6:F49">
    <sortCondition descending="1" ref="F6:F49"/>
  </sortState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12" t="s">
        <v>71</v>
      </c>
      <c r="B2" s="12"/>
      <c r="C2" s="12"/>
    </row>
    <row r="24" spans="1:7" ht="15.75" x14ac:dyDescent="0.25">
      <c r="A24" s="12" t="s">
        <v>70</v>
      </c>
      <c r="B24" s="12"/>
      <c r="C24" s="12"/>
    </row>
    <row r="26" spans="1:7" x14ac:dyDescent="0.25">
      <c r="D26" s="116" t="s">
        <v>27</v>
      </c>
      <c r="E26" s="116"/>
      <c r="F26" s="116"/>
    </row>
    <row r="27" spans="1:7" x14ac:dyDescent="0.25">
      <c r="D27" s="117" t="s">
        <v>37</v>
      </c>
      <c r="E27" s="117"/>
      <c r="F27" s="117"/>
    </row>
    <row r="28" spans="1:7" ht="15" customHeight="1" x14ac:dyDescent="0.25">
      <c r="D28" s="118" t="s">
        <v>47</v>
      </c>
      <c r="E28" s="118"/>
      <c r="F28" s="118"/>
      <c r="G28" s="107" t="s">
        <v>273</v>
      </c>
    </row>
    <row r="29" spans="1:7" x14ac:dyDescent="0.25">
      <c r="A29" s="90" t="s">
        <v>16</v>
      </c>
      <c r="B29" s="89" t="s">
        <v>17</v>
      </c>
      <c r="C29" s="89" t="s">
        <v>18</v>
      </c>
      <c r="D29" s="89" t="s">
        <v>265</v>
      </c>
      <c r="E29" s="89" t="s">
        <v>266</v>
      </c>
      <c r="F29" s="89" t="s">
        <v>271</v>
      </c>
      <c r="G29" s="108"/>
    </row>
    <row r="30" spans="1:7" x14ac:dyDescent="0.25">
      <c r="A30" s="11">
        <v>1</v>
      </c>
      <c r="B30" s="68" t="s">
        <v>1</v>
      </c>
      <c r="C30" s="68" t="s">
        <v>3</v>
      </c>
      <c r="D30" s="72">
        <v>0.425704036276006</v>
      </c>
      <c r="E30" s="72">
        <v>0.44374521235818193</v>
      </c>
      <c r="F30" s="72">
        <v>0.44957949964201843</v>
      </c>
      <c r="G30" s="15">
        <v>5.8342872838365034E-3</v>
      </c>
    </row>
    <row r="31" spans="1:7" x14ac:dyDescent="0.25">
      <c r="A31" s="11">
        <v>2</v>
      </c>
      <c r="B31" s="68" t="s">
        <v>1</v>
      </c>
      <c r="C31" s="68" t="s">
        <v>7</v>
      </c>
      <c r="D31" s="72">
        <v>0.64876011731232519</v>
      </c>
      <c r="E31" s="72">
        <v>0.62266248478720021</v>
      </c>
      <c r="F31" s="72">
        <v>0.58328286596231071</v>
      </c>
      <c r="G31" s="65">
        <v>-3.9379618824889495E-2</v>
      </c>
    </row>
    <row r="32" spans="1:7" x14ac:dyDescent="0.25">
      <c r="A32" s="11">
        <v>3</v>
      </c>
      <c r="B32" s="68" t="s">
        <v>1</v>
      </c>
      <c r="C32" s="68" t="s">
        <v>102</v>
      </c>
      <c r="D32" s="72">
        <v>0.58278481434096685</v>
      </c>
      <c r="E32" s="72">
        <v>0.59161735061079135</v>
      </c>
      <c r="F32" s="72">
        <v>0.59971967022585504</v>
      </c>
      <c r="G32" s="15">
        <v>8.1023196150636911E-3</v>
      </c>
    </row>
    <row r="33" spans="1:7" x14ac:dyDescent="0.25">
      <c r="A33" s="11">
        <v>4</v>
      </c>
      <c r="B33" s="68" t="s">
        <v>1</v>
      </c>
      <c r="C33" s="68" t="s">
        <v>4</v>
      </c>
      <c r="D33" s="72">
        <v>0.69656609006750581</v>
      </c>
      <c r="E33" s="72">
        <v>0.65402112249420319</v>
      </c>
      <c r="F33" s="72">
        <v>0.64424034909994821</v>
      </c>
      <c r="G33" s="65">
        <v>-9.7807733942549824E-3</v>
      </c>
    </row>
    <row r="34" spans="1:7" x14ac:dyDescent="0.25">
      <c r="A34" s="11">
        <v>5</v>
      </c>
      <c r="B34" s="68" t="s">
        <v>1</v>
      </c>
      <c r="C34" s="68" t="s">
        <v>108</v>
      </c>
      <c r="D34" s="72">
        <v>0.6870321277813497</v>
      </c>
      <c r="E34" s="72">
        <v>0.66772906654855324</v>
      </c>
      <c r="F34" s="72">
        <v>0.655697504645258</v>
      </c>
      <c r="G34" s="65">
        <v>-1.203156190329524E-2</v>
      </c>
    </row>
    <row r="35" spans="1:7" x14ac:dyDescent="0.25">
      <c r="A35" s="11">
        <v>6</v>
      </c>
      <c r="B35" s="68" t="s">
        <v>1</v>
      </c>
      <c r="C35" s="68" t="s">
        <v>6</v>
      </c>
      <c r="D35" s="72">
        <v>0.7154093370980944</v>
      </c>
      <c r="E35" s="72">
        <v>0.72916584264088657</v>
      </c>
      <c r="F35" s="72">
        <v>0.69337478693288623</v>
      </c>
      <c r="G35" s="65">
        <v>-3.5791055708000341E-2</v>
      </c>
    </row>
    <row r="36" spans="1:7" x14ac:dyDescent="0.25">
      <c r="A36" s="11">
        <v>7</v>
      </c>
      <c r="B36" s="68" t="s">
        <v>1</v>
      </c>
      <c r="C36" s="68" t="s">
        <v>112</v>
      </c>
      <c r="D36" s="72">
        <v>0.73975267841511638</v>
      </c>
      <c r="E36" s="72">
        <v>0.76731634953892691</v>
      </c>
      <c r="F36" s="72">
        <v>0.77351138418606979</v>
      </c>
      <c r="G36" s="15">
        <v>6.195034647142883E-3</v>
      </c>
    </row>
    <row r="37" spans="1:7" x14ac:dyDescent="0.25">
      <c r="A37" s="11">
        <v>8</v>
      </c>
      <c r="B37" s="68" t="s">
        <v>1</v>
      </c>
      <c r="C37" s="68" t="s">
        <v>250</v>
      </c>
      <c r="D37" s="73">
        <v>0.8069869523732196</v>
      </c>
      <c r="E37" s="73">
        <v>0.81999908869460036</v>
      </c>
      <c r="F37" s="73">
        <v>0.81348805677680236</v>
      </c>
      <c r="G37" s="65">
        <v>-6.5110319177980047E-3</v>
      </c>
    </row>
    <row r="38" spans="1:7" x14ac:dyDescent="0.25">
      <c r="A38" s="11">
        <v>9</v>
      </c>
      <c r="B38" s="68" t="s">
        <v>1</v>
      </c>
      <c r="C38" s="68" t="s">
        <v>10</v>
      </c>
      <c r="D38" s="73">
        <v>0.86698105286952099</v>
      </c>
      <c r="E38" s="73">
        <v>0.81993966609172397</v>
      </c>
      <c r="F38" s="73">
        <v>0.82115803328666304</v>
      </c>
      <c r="G38" s="15">
        <v>1.2183671949390629E-3</v>
      </c>
    </row>
    <row r="39" spans="1:7" x14ac:dyDescent="0.25">
      <c r="A39" s="11">
        <v>10</v>
      </c>
      <c r="B39" s="68" t="s">
        <v>1</v>
      </c>
      <c r="C39" s="68" t="s">
        <v>101</v>
      </c>
      <c r="D39" s="73">
        <v>0.84940384563158278</v>
      </c>
      <c r="E39" s="73">
        <v>0.82102355298610818</v>
      </c>
      <c r="F39" s="73">
        <v>0.84700213679764602</v>
      </c>
      <c r="G39" s="15">
        <v>2.5978583811537836E-2</v>
      </c>
    </row>
    <row r="40" spans="1:7" x14ac:dyDescent="0.25">
      <c r="A40" s="11">
        <v>11</v>
      </c>
      <c r="B40" s="68" t="s">
        <v>1</v>
      </c>
      <c r="C40" s="68" t="s">
        <v>9</v>
      </c>
      <c r="D40" s="73">
        <v>0.82464593451613899</v>
      </c>
      <c r="E40" s="73">
        <v>0.85347357506868271</v>
      </c>
      <c r="F40" s="73">
        <v>0.86651667090030082</v>
      </c>
      <c r="G40" s="15">
        <v>1.3043095831618112E-2</v>
      </c>
    </row>
    <row r="41" spans="1:7" x14ac:dyDescent="0.25">
      <c r="A41" s="11">
        <v>12</v>
      </c>
      <c r="B41" s="68" t="s">
        <v>1</v>
      </c>
      <c r="C41" s="68" t="s">
        <v>251</v>
      </c>
      <c r="D41" s="72">
        <v>0.69844204092952966</v>
      </c>
      <c r="E41" s="72">
        <v>0.79743496784360779</v>
      </c>
      <c r="F41" s="73">
        <v>0.86905492212640378</v>
      </c>
      <c r="G41" s="15">
        <v>7.1619954282795995E-2</v>
      </c>
    </row>
    <row r="42" spans="1:7" x14ac:dyDescent="0.25">
      <c r="A42" s="11">
        <v>13</v>
      </c>
      <c r="B42" s="68" t="s">
        <v>1</v>
      </c>
      <c r="C42" s="68" t="s">
        <v>105</v>
      </c>
      <c r="D42" s="73">
        <v>0.91413944332940145</v>
      </c>
      <c r="E42" s="73">
        <v>0.88217413321337923</v>
      </c>
      <c r="F42" s="73">
        <v>0.87915545214561563</v>
      </c>
      <c r="G42" s="65">
        <v>-3.0186810677635956E-3</v>
      </c>
    </row>
    <row r="43" spans="1:7" x14ac:dyDescent="0.25">
      <c r="A43" s="11">
        <v>14</v>
      </c>
      <c r="B43" s="68" t="s">
        <v>1</v>
      </c>
      <c r="C43" s="68" t="s">
        <v>106</v>
      </c>
      <c r="D43" s="74">
        <v>1.1015366961634165</v>
      </c>
      <c r="E43" s="73">
        <v>0.84567162609145086</v>
      </c>
      <c r="F43" s="73">
        <v>0.88688256975774771</v>
      </c>
      <c r="G43" s="15">
        <v>4.1210943666296851E-2</v>
      </c>
    </row>
    <row r="44" spans="1:7" x14ac:dyDescent="0.25">
      <c r="A44" s="11">
        <v>15</v>
      </c>
      <c r="B44" s="68" t="s">
        <v>1</v>
      </c>
      <c r="C44" s="68" t="s">
        <v>104</v>
      </c>
      <c r="D44" s="74">
        <v>0.95863998555578567</v>
      </c>
      <c r="E44" s="73">
        <v>0.90137985321060843</v>
      </c>
      <c r="F44" s="73">
        <v>0.89030359662053549</v>
      </c>
      <c r="G44" s="65">
        <v>-1.1076256590072941E-2</v>
      </c>
    </row>
    <row r="45" spans="1:7" x14ac:dyDescent="0.25">
      <c r="A45" s="11">
        <v>16</v>
      </c>
      <c r="B45" s="68" t="s">
        <v>1</v>
      </c>
      <c r="C45" s="68" t="s">
        <v>107</v>
      </c>
      <c r="D45" s="73">
        <v>0.8851114431191881</v>
      </c>
      <c r="E45" s="73">
        <v>0.88776768658826832</v>
      </c>
      <c r="F45" s="73">
        <v>0.89347967385840332</v>
      </c>
      <c r="G45" s="15">
        <v>5.7119872701349994E-3</v>
      </c>
    </row>
    <row r="46" spans="1:7" x14ac:dyDescent="0.25">
      <c r="A46" s="11">
        <v>17</v>
      </c>
      <c r="B46" s="68" t="s">
        <v>1</v>
      </c>
      <c r="C46" s="68" t="s">
        <v>249</v>
      </c>
      <c r="D46" s="73">
        <v>0.8658262523490492</v>
      </c>
      <c r="E46" s="73">
        <v>0.88385204855683974</v>
      </c>
      <c r="F46" s="73">
        <v>0.89459975213844123</v>
      </c>
      <c r="G46" s="15">
        <v>1.0747703581601487E-2</v>
      </c>
    </row>
    <row r="47" spans="1:7" x14ac:dyDescent="0.25">
      <c r="A47" s="11">
        <v>18</v>
      </c>
      <c r="B47" s="68" t="s">
        <v>1</v>
      </c>
      <c r="C47" s="68" t="s">
        <v>113</v>
      </c>
      <c r="D47" s="74">
        <v>0.96636456799914261</v>
      </c>
      <c r="E47" s="74">
        <v>0.97565324894226801</v>
      </c>
      <c r="F47" s="73">
        <v>0.92019629502701961</v>
      </c>
      <c r="G47" s="65">
        <v>-5.5456953915248408E-2</v>
      </c>
    </row>
    <row r="48" spans="1:7" x14ac:dyDescent="0.25">
      <c r="A48" s="11">
        <v>19</v>
      </c>
      <c r="B48" s="68" t="s">
        <v>1</v>
      </c>
      <c r="C48" s="68" t="s">
        <v>264</v>
      </c>
      <c r="D48" s="73">
        <v>0.894495331755913</v>
      </c>
      <c r="E48" s="73">
        <v>0.90615301771188206</v>
      </c>
      <c r="F48" s="73">
        <v>0.9227596933125477</v>
      </c>
      <c r="G48" s="15">
        <v>1.6606675600665644E-2</v>
      </c>
    </row>
    <row r="49" spans="1:7" x14ac:dyDescent="0.25">
      <c r="A49" s="11">
        <v>20</v>
      </c>
      <c r="B49" s="68" t="s">
        <v>1</v>
      </c>
      <c r="C49" s="68" t="s">
        <v>103</v>
      </c>
      <c r="D49" s="74">
        <v>1.0574577507644816</v>
      </c>
      <c r="E49" s="74">
        <v>0.9563585508365362</v>
      </c>
      <c r="F49" s="74">
        <v>0.95980094304560748</v>
      </c>
      <c r="G49" s="15">
        <v>3.4423922090712766E-3</v>
      </c>
    </row>
    <row r="50" spans="1:7" x14ac:dyDescent="0.25">
      <c r="A50" s="11">
        <v>21</v>
      </c>
      <c r="B50" s="68" t="s">
        <v>1</v>
      </c>
      <c r="C50" s="68" t="s">
        <v>258</v>
      </c>
      <c r="D50" s="73">
        <v>0.92285706751475716</v>
      </c>
      <c r="E50" s="74">
        <v>0.96624148287242106</v>
      </c>
      <c r="F50" s="74">
        <v>0.96478261463048987</v>
      </c>
      <c r="G50" s="65">
        <v>-1.4588682419311993E-3</v>
      </c>
    </row>
    <row r="51" spans="1:7" x14ac:dyDescent="0.25">
      <c r="A51" s="11">
        <v>22</v>
      </c>
      <c r="B51" s="68" t="s">
        <v>1</v>
      </c>
      <c r="C51" s="68" t="s">
        <v>248</v>
      </c>
      <c r="D51" s="74">
        <v>0.98548816028776454</v>
      </c>
      <c r="E51" s="74">
        <v>0.98327352440766602</v>
      </c>
      <c r="F51" s="74">
        <v>0.98547582953403767</v>
      </c>
      <c r="G51" s="15">
        <v>2.2023051263716509E-3</v>
      </c>
    </row>
    <row r="52" spans="1:7" x14ac:dyDescent="0.25">
      <c r="A52" s="11">
        <v>23</v>
      </c>
      <c r="B52" s="68" t="s">
        <v>1</v>
      </c>
      <c r="C52" s="68" t="s">
        <v>109</v>
      </c>
      <c r="D52" s="73">
        <v>0.94005716260951899</v>
      </c>
      <c r="E52" s="74">
        <v>0.98426538018619802</v>
      </c>
      <c r="F52" s="74">
        <v>1.0004355852452167</v>
      </c>
      <c r="G52" s="15">
        <v>1.6170205059018672E-2</v>
      </c>
    </row>
    <row r="53" spans="1:7" x14ac:dyDescent="0.25">
      <c r="A53" s="11">
        <v>24</v>
      </c>
      <c r="B53" s="68" t="s">
        <v>1</v>
      </c>
      <c r="C53" s="68" t="s">
        <v>5</v>
      </c>
      <c r="D53" s="74">
        <v>1.1518028944343823</v>
      </c>
      <c r="E53" s="74">
        <v>1.1752959370153067</v>
      </c>
      <c r="F53" s="74">
        <v>1.1180837456614148</v>
      </c>
      <c r="G53" s="65">
        <v>-5.7212191353891884E-2</v>
      </c>
    </row>
    <row r="54" spans="1:7" x14ac:dyDescent="0.25">
      <c r="A54" s="11">
        <v>25</v>
      </c>
      <c r="B54" s="68" t="s">
        <v>1</v>
      </c>
      <c r="C54" s="68" t="s">
        <v>252</v>
      </c>
      <c r="D54" s="74">
        <v>1.0125784973376977</v>
      </c>
      <c r="E54" s="74">
        <v>1.055510291248132</v>
      </c>
      <c r="F54" s="74">
        <v>1.1206462154266328</v>
      </c>
      <c r="G54" s="15">
        <v>6.5135924178500781E-2</v>
      </c>
    </row>
    <row r="55" spans="1:7" x14ac:dyDescent="0.25">
      <c r="A55" s="11">
        <v>26</v>
      </c>
      <c r="B55" s="68" t="s">
        <v>1</v>
      </c>
      <c r="C55" s="68" t="s">
        <v>247</v>
      </c>
      <c r="D55" s="74">
        <v>1.3059524132686378</v>
      </c>
      <c r="E55" s="74">
        <v>1.2150248334091933</v>
      </c>
      <c r="F55" s="74">
        <v>1.134090604239778</v>
      </c>
      <c r="G55" s="65">
        <v>-8.0934229169415284E-2</v>
      </c>
    </row>
    <row r="56" spans="1:7" x14ac:dyDescent="0.25">
      <c r="A56" s="11">
        <v>27</v>
      </c>
      <c r="B56" s="68" t="s">
        <v>1</v>
      </c>
      <c r="C56" s="68" t="s">
        <v>100</v>
      </c>
      <c r="D56" s="74">
        <v>1.2182262352592377</v>
      </c>
      <c r="E56" s="74">
        <v>1.1615157333941786</v>
      </c>
      <c r="F56" s="74">
        <v>1.1349328790547635</v>
      </c>
      <c r="G56" s="65">
        <v>-2.6582854339415096E-2</v>
      </c>
    </row>
    <row r="57" spans="1:7" x14ac:dyDescent="0.25">
      <c r="A57" s="11">
        <v>28</v>
      </c>
      <c r="B57" s="68" t="s">
        <v>1</v>
      </c>
      <c r="C57" s="68" t="s">
        <v>8</v>
      </c>
      <c r="D57" s="74">
        <v>2.0905675888893942</v>
      </c>
      <c r="E57" s="74">
        <v>1.6589507087448363</v>
      </c>
      <c r="F57" s="74">
        <v>1.6018988351007113</v>
      </c>
      <c r="G57" s="65">
        <v>-5.7051873644125006E-2</v>
      </c>
    </row>
    <row r="58" spans="1:7" x14ac:dyDescent="0.25">
      <c r="A58" s="11">
        <v>29</v>
      </c>
      <c r="B58" s="68" t="s">
        <v>1</v>
      </c>
      <c r="C58" s="68" t="s">
        <v>111</v>
      </c>
      <c r="D58" s="74">
        <v>1.7974637770380029</v>
      </c>
      <c r="E58" s="74">
        <v>1.6772104534901358</v>
      </c>
      <c r="F58" s="74">
        <v>1.6290017979872096</v>
      </c>
      <c r="G58" s="65">
        <v>-4.820865550292619E-2</v>
      </c>
    </row>
    <row r="59" spans="1:7" x14ac:dyDescent="0.25">
      <c r="A59" s="11">
        <v>30</v>
      </c>
      <c r="B59" s="68" t="s">
        <v>1</v>
      </c>
      <c r="C59" s="68" t="s">
        <v>257</v>
      </c>
      <c r="D59" s="74">
        <v>2.2368088870513998</v>
      </c>
      <c r="E59" s="74">
        <v>2.0626384759634981</v>
      </c>
      <c r="F59" s="74">
        <v>1.9029943100826445</v>
      </c>
      <c r="G59" s="65">
        <v>-0.15964416588085362</v>
      </c>
    </row>
    <row r="60" spans="1:7" ht="15.75" thickBot="1" x14ac:dyDescent="0.3">
      <c r="A60" s="50">
        <v>31</v>
      </c>
      <c r="B60" s="78" t="s">
        <v>1</v>
      </c>
      <c r="C60" s="78" t="s">
        <v>110</v>
      </c>
      <c r="D60" s="79">
        <v>2.5</v>
      </c>
      <c r="E60" s="79">
        <v>2.5</v>
      </c>
      <c r="F60" s="79">
        <v>2.2148780175748697</v>
      </c>
      <c r="G60" s="83">
        <v>-0.37681861594799981</v>
      </c>
    </row>
    <row r="61" spans="1:7" x14ac:dyDescent="0.25">
      <c r="A61" s="49">
        <v>1</v>
      </c>
      <c r="B61" s="76" t="s">
        <v>2</v>
      </c>
      <c r="C61" s="76" t="s">
        <v>262</v>
      </c>
      <c r="D61" s="82">
        <v>0.885081848882455</v>
      </c>
      <c r="E61" s="82">
        <v>0.85388810079377842</v>
      </c>
      <c r="F61" s="82">
        <v>0.80538146833028745</v>
      </c>
      <c r="G61" s="86">
        <v>-4.8506632463490962E-2</v>
      </c>
    </row>
    <row r="62" spans="1:7" x14ac:dyDescent="0.25">
      <c r="A62" s="11">
        <v>2</v>
      </c>
      <c r="B62" s="68" t="s">
        <v>2</v>
      </c>
      <c r="C62" s="68" t="s">
        <v>256</v>
      </c>
      <c r="D62" s="73">
        <v>0.82461717603571116</v>
      </c>
      <c r="E62" s="73">
        <v>0.82593027393864338</v>
      </c>
      <c r="F62" s="73">
        <v>0.84154941467962596</v>
      </c>
      <c r="G62" s="15">
        <v>1.5619140740982584E-2</v>
      </c>
    </row>
    <row r="63" spans="1:7" x14ac:dyDescent="0.25">
      <c r="A63" s="11">
        <v>3</v>
      </c>
      <c r="B63" s="68" t="s">
        <v>2</v>
      </c>
      <c r="C63" s="68" t="s">
        <v>115</v>
      </c>
      <c r="D63" s="73">
        <v>0.85041511312860774</v>
      </c>
      <c r="E63" s="73">
        <v>0.86015177015627808</v>
      </c>
      <c r="F63" s="73">
        <v>0.84679926143279216</v>
      </c>
      <c r="G63" s="65">
        <v>-1.3352508723485923E-2</v>
      </c>
    </row>
    <row r="64" spans="1:7" x14ac:dyDescent="0.25">
      <c r="A64" s="11">
        <v>4</v>
      </c>
      <c r="B64" s="68" t="s">
        <v>2</v>
      </c>
      <c r="C64" s="68" t="s">
        <v>254</v>
      </c>
      <c r="D64" s="74">
        <v>0.99614630330493981</v>
      </c>
      <c r="E64" s="73">
        <v>0.94369663642937818</v>
      </c>
      <c r="F64" s="73">
        <v>0.87796400431908128</v>
      </c>
      <c r="G64" s="65">
        <v>-6.5732632110296896E-2</v>
      </c>
    </row>
    <row r="65" spans="1:7" x14ac:dyDescent="0.25">
      <c r="A65" s="11">
        <v>5</v>
      </c>
      <c r="B65" s="68" t="s">
        <v>2</v>
      </c>
      <c r="C65" s="68" t="s">
        <v>13</v>
      </c>
      <c r="D65" s="73">
        <v>0.87172995445390655</v>
      </c>
      <c r="E65" s="73">
        <v>0.89350065360984698</v>
      </c>
      <c r="F65" s="73">
        <v>0.8929711725284053</v>
      </c>
      <c r="G65" s="65">
        <v>-5.2948108144168504E-4</v>
      </c>
    </row>
    <row r="66" spans="1:7" x14ac:dyDescent="0.25">
      <c r="A66" s="11">
        <v>6</v>
      </c>
      <c r="B66" s="68" t="s">
        <v>2</v>
      </c>
      <c r="C66" s="68" t="s">
        <v>272</v>
      </c>
      <c r="D66" s="74">
        <v>0.96426606990825003</v>
      </c>
      <c r="E66" s="73">
        <v>0.93103380404051472</v>
      </c>
      <c r="F66" s="73">
        <v>0.91349686108969252</v>
      </c>
      <c r="G66" s="65">
        <v>-1.7536942950822199E-2</v>
      </c>
    </row>
    <row r="67" spans="1:7" x14ac:dyDescent="0.25">
      <c r="A67" s="11">
        <v>7</v>
      </c>
      <c r="B67" s="68" t="s">
        <v>14</v>
      </c>
      <c r="C67" s="68" t="s">
        <v>263</v>
      </c>
      <c r="D67" s="74">
        <v>0.98482928926679192</v>
      </c>
      <c r="E67" s="74">
        <v>0.99487035780382416</v>
      </c>
      <c r="F67" s="74">
        <v>0.98538104301665574</v>
      </c>
      <c r="G67" s="65">
        <v>-9.4893147871684125E-3</v>
      </c>
    </row>
    <row r="68" spans="1:7" x14ac:dyDescent="0.25">
      <c r="A68" s="11">
        <v>8</v>
      </c>
      <c r="B68" s="68" t="s">
        <v>2</v>
      </c>
      <c r="C68" s="68" t="s">
        <v>11</v>
      </c>
      <c r="D68" s="74">
        <v>1.0300203847101717</v>
      </c>
      <c r="E68" s="74">
        <v>1.0308940967369704</v>
      </c>
      <c r="F68" s="74">
        <v>1.0407363087101189</v>
      </c>
      <c r="G68" s="15">
        <v>9.8422119731484958E-3</v>
      </c>
    </row>
    <row r="69" spans="1:7" x14ac:dyDescent="0.25">
      <c r="A69" s="11">
        <v>9</v>
      </c>
      <c r="B69" s="68" t="s">
        <v>2</v>
      </c>
      <c r="C69" s="68" t="s">
        <v>114</v>
      </c>
      <c r="D69" s="74">
        <v>1.1715239731219882</v>
      </c>
      <c r="E69" s="74">
        <v>1.1390692953757147</v>
      </c>
      <c r="F69" s="74">
        <v>1.1073089559697089</v>
      </c>
      <c r="G69" s="65">
        <v>-3.1760339406005755E-2</v>
      </c>
    </row>
    <row r="70" spans="1:7" x14ac:dyDescent="0.25">
      <c r="A70" s="11">
        <v>10</v>
      </c>
      <c r="B70" s="68" t="s">
        <v>2</v>
      </c>
      <c r="C70" s="68" t="s">
        <v>255</v>
      </c>
      <c r="D70" s="74">
        <v>1.4909523370431876</v>
      </c>
      <c r="E70" s="74">
        <v>1.3734407276017864</v>
      </c>
      <c r="F70" s="74">
        <v>1.1235436848436957</v>
      </c>
      <c r="G70" s="65">
        <v>-0.24989704275809066</v>
      </c>
    </row>
    <row r="71" spans="1:7" x14ac:dyDescent="0.25">
      <c r="A71" s="11">
        <v>11</v>
      </c>
      <c r="B71" s="68" t="s">
        <v>2</v>
      </c>
      <c r="C71" s="68" t="s">
        <v>12</v>
      </c>
      <c r="D71" s="74">
        <v>1.2194393646972232</v>
      </c>
      <c r="E71" s="74">
        <v>1.1968946785880852</v>
      </c>
      <c r="F71" s="74">
        <v>1.1835592097414944</v>
      </c>
      <c r="G71" s="65">
        <v>-1.3335468846590759E-2</v>
      </c>
    </row>
    <row r="72" spans="1:7" x14ac:dyDescent="0.25">
      <c r="A72" s="11">
        <v>12</v>
      </c>
      <c r="B72" s="68" t="s">
        <v>14</v>
      </c>
      <c r="C72" s="68" t="s">
        <v>116</v>
      </c>
      <c r="D72" s="74">
        <v>1.2678371535079378</v>
      </c>
      <c r="E72" s="74">
        <v>1.2841722132531608</v>
      </c>
      <c r="F72" s="74">
        <v>1.3166800831479959</v>
      </c>
      <c r="G72" s="15">
        <v>3.2507869894835117E-2</v>
      </c>
    </row>
    <row r="73" spans="1:7" x14ac:dyDescent="0.25">
      <c r="A73" s="11">
        <v>13</v>
      </c>
      <c r="B73" s="68" t="s">
        <v>2</v>
      </c>
      <c r="C73" s="68" t="s">
        <v>253</v>
      </c>
      <c r="D73" s="74">
        <v>1.4594145840248582</v>
      </c>
      <c r="E73" s="74">
        <v>1.4102978197509994</v>
      </c>
      <c r="F73" s="74">
        <v>1.5726457979702304</v>
      </c>
      <c r="G73" s="15">
        <v>0.16234797821923097</v>
      </c>
    </row>
    <row r="74" spans="1:7" x14ac:dyDescent="0.25">
      <c r="A74" s="109" t="s">
        <v>0</v>
      </c>
      <c r="B74" s="109"/>
      <c r="C74" s="10" t="s">
        <v>15</v>
      </c>
      <c r="D74" s="87">
        <v>0.96180557707521963</v>
      </c>
      <c r="E74" s="81">
        <v>0.93229451624333215</v>
      </c>
      <c r="F74" s="81">
        <v>0.9256003865801945</v>
      </c>
      <c r="G74" s="67">
        <v>-6.694129663137649E-3</v>
      </c>
    </row>
    <row r="76" spans="1:7" ht="45" customHeight="1" x14ac:dyDescent="0.25">
      <c r="C76" s="115" t="s">
        <v>260</v>
      </c>
      <c r="D76" s="115"/>
      <c r="E76" s="115"/>
      <c r="F76" s="115"/>
    </row>
  </sheetData>
  <sortState xmlns:xlrd2="http://schemas.microsoft.com/office/spreadsheetml/2017/richdata2" ref="B30:G73">
    <sortCondition ref="B30:B73"/>
    <sortCondition ref="F30:F73"/>
  </sortState>
  <mergeCells count="6">
    <mergeCell ref="G28:G29"/>
    <mergeCell ref="C76:F76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4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12" t="s">
        <v>73</v>
      </c>
      <c r="B2" s="12"/>
      <c r="C2" s="12"/>
    </row>
    <row r="24" spans="1:7" ht="15.75" x14ac:dyDescent="0.25">
      <c r="A24" s="12" t="s">
        <v>72</v>
      </c>
      <c r="B24" s="12"/>
      <c r="C24" s="12"/>
    </row>
    <row r="26" spans="1:7" x14ac:dyDescent="0.25">
      <c r="D26" s="118" t="s">
        <v>25</v>
      </c>
      <c r="E26" s="118"/>
      <c r="F26" s="118"/>
    </row>
    <row r="27" spans="1:7" x14ac:dyDescent="0.25">
      <c r="D27" s="117" t="s">
        <v>36</v>
      </c>
      <c r="E27" s="117"/>
      <c r="F27" s="117"/>
    </row>
    <row r="28" spans="1:7" ht="15" customHeight="1" x14ac:dyDescent="0.25">
      <c r="D28" s="116" t="s">
        <v>46</v>
      </c>
      <c r="E28" s="116"/>
      <c r="F28" s="116"/>
      <c r="G28" s="107" t="s">
        <v>273</v>
      </c>
    </row>
    <row r="29" spans="1:7" x14ac:dyDescent="0.25">
      <c r="A29" s="90" t="s">
        <v>16</v>
      </c>
      <c r="B29" s="89" t="s">
        <v>17</v>
      </c>
      <c r="C29" s="89" t="s">
        <v>18</v>
      </c>
      <c r="D29" s="89" t="s">
        <v>265</v>
      </c>
      <c r="E29" s="89" t="s">
        <v>266</v>
      </c>
      <c r="F29" s="89" t="s">
        <v>271</v>
      </c>
      <c r="G29" s="108"/>
    </row>
    <row r="30" spans="1:7" x14ac:dyDescent="0.25">
      <c r="A30" s="11">
        <v>1</v>
      </c>
      <c r="B30" s="68" t="s">
        <v>1</v>
      </c>
      <c r="C30" s="68" t="s">
        <v>102</v>
      </c>
      <c r="D30" s="72">
        <v>2.5869288051488231</v>
      </c>
      <c r="E30" s="72">
        <v>2.7501672162403645</v>
      </c>
      <c r="F30" s="72">
        <v>2.7360274157266455</v>
      </c>
      <c r="G30" s="15">
        <v>-1.4139800513718992E-2</v>
      </c>
    </row>
    <row r="31" spans="1:7" x14ac:dyDescent="0.25">
      <c r="A31" s="11">
        <v>2</v>
      </c>
      <c r="B31" s="68" t="s">
        <v>1</v>
      </c>
      <c r="C31" s="68" t="s">
        <v>251</v>
      </c>
      <c r="D31" s="72">
        <v>1.5762707084958172</v>
      </c>
      <c r="E31" s="72">
        <v>1.3968449814117854</v>
      </c>
      <c r="F31" s="72">
        <v>1.4697668751060788</v>
      </c>
      <c r="G31" s="65">
        <v>7.2921893694293471E-2</v>
      </c>
    </row>
    <row r="32" spans="1:7" x14ac:dyDescent="0.25">
      <c r="A32" s="11">
        <v>3</v>
      </c>
      <c r="B32" s="68" t="s">
        <v>1</v>
      </c>
      <c r="C32" s="68" t="s">
        <v>108</v>
      </c>
      <c r="D32" s="72">
        <v>1.4084452586542449</v>
      </c>
      <c r="E32" s="72">
        <v>1.4214927972386286</v>
      </c>
      <c r="F32" s="72">
        <v>1.3978460303537814</v>
      </c>
      <c r="G32" s="15">
        <v>-2.3646766884847237E-2</v>
      </c>
    </row>
    <row r="33" spans="1:7" x14ac:dyDescent="0.25">
      <c r="A33" s="11">
        <v>4</v>
      </c>
      <c r="B33" s="68" t="s">
        <v>1</v>
      </c>
      <c r="C33" s="68" t="s">
        <v>4</v>
      </c>
      <c r="D33" s="72">
        <v>1.1850121448111643</v>
      </c>
      <c r="E33" s="72">
        <v>1.3347606426706922</v>
      </c>
      <c r="F33" s="72">
        <v>1.397171972288302</v>
      </c>
      <c r="G33" s="65">
        <v>6.2411329617609868E-2</v>
      </c>
    </row>
    <row r="34" spans="1:7" x14ac:dyDescent="0.25">
      <c r="A34" s="11">
        <v>5</v>
      </c>
      <c r="B34" s="68" t="s">
        <v>1</v>
      </c>
      <c r="C34" s="68" t="s">
        <v>6</v>
      </c>
      <c r="D34" s="72">
        <v>1.2052121854407014</v>
      </c>
      <c r="E34" s="72">
        <v>1.2738947248927224</v>
      </c>
      <c r="F34" s="72">
        <v>1.3659671974707714</v>
      </c>
      <c r="G34" s="65">
        <v>9.2072472578049069E-2</v>
      </c>
    </row>
    <row r="35" spans="1:7" x14ac:dyDescent="0.25">
      <c r="A35" s="11">
        <v>6</v>
      </c>
      <c r="B35" s="68" t="s">
        <v>1</v>
      </c>
      <c r="C35" s="68" t="s">
        <v>112</v>
      </c>
      <c r="D35" s="72">
        <v>1.3212160890266287</v>
      </c>
      <c r="E35" s="72">
        <v>1.2880612239409623</v>
      </c>
      <c r="F35" s="72">
        <v>1.3419635959661407</v>
      </c>
      <c r="G35" s="65">
        <v>5.3902372025178336E-2</v>
      </c>
    </row>
    <row r="36" spans="1:7" x14ac:dyDescent="0.25">
      <c r="A36" s="11">
        <v>7</v>
      </c>
      <c r="B36" s="68" t="s">
        <v>1</v>
      </c>
      <c r="C36" s="68" t="s">
        <v>106</v>
      </c>
      <c r="D36" s="72">
        <v>1.1788394076723736</v>
      </c>
      <c r="E36" s="72">
        <v>1.3020338684570998</v>
      </c>
      <c r="F36" s="72">
        <v>1.2901895086522417</v>
      </c>
      <c r="G36" s="15">
        <v>-1.1844359804858096E-2</v>
      </c>
    </row>
    <row r="37" spans="1:7" x14ac:dyDescent="0.25">
      <c r="A37" s="11">
        <v>8</v>
      </c>
      <c r="B37" s="68" t="s">
        <v>1</v>
      </c>
      <c r="C37" s="68" t="s">
        <v>9</v>
      </c>
      <c r="D37" s="72">
        <v>1.3150745128963874</v>
      </c>
      <c r="E37" s="72">
        <v>1.1887381333185867</v>
      </c>
      <c r="F37" s="72">
        <v>1.2835392016119995</v>
      </c>
      <c r="G37" s="65">
        <v>9.4801068293412838E-2</v>
      </c>
    </row>
    <row r="38" spans="1:7" x14ac:dyDescent="0.25">
      <c r="A38" s="11">
        <v>9</v>
      </c>
      <c r="B38" s="68" t="s">
        <v>1</v>
      </c>
      <c r="C38" s="68" t="s">
        <v>3</v>
      </c>
      <c r="D38" s="72">
        <v>1.2478539080272097</v>
      </c>
      <c r="E38" s="72">
        <v>1.2565269103911161</v>
      </c>
      <c r="F38" s="72">
        <v>1.240689248456931</v>
      </c>
      <c r="G38" s="15">
        <v>-1.5837661934185121E-2</v>
      </c>
    </row>
    <row r="39" spans="1:7" x14ac:dyDescent="0.25">
      <c r="A39" s="11">
        <v>10</v>
      </c>
      <c r="B39" s="68" t="s">
        <v>1</v>
      </c>
      <c r="C39" s="68" t="s">
        <v>105</v>
      </c>
      <c r="D39" s="72">
        <v>1.2998628060475976</v>
      </c>
      <c r="E39" s="72">
        <v>1.3024562256032786</v>
      </c>
      <c r="F39" s="72">
        <v>1.2226725163680443</v>
      </c>
      <c r="G39" s="15">
        <v>-7.9783709235234257E-2</v>
      </c>
    </row>
    <row r="40" spans="1:7" x14ac:dyDescent="0.25">
      <c r="A40" s="11">
        <v>11</v>
      </c>
      <c r="B40" s="68" t="s">
        <v>1</v>
      </c>
      <c r="C40" s="68" t="s">
        <v>113</v>
      </c>
      <c r="D40" s="73">
        <v>0.98366075029430677</v>
      </c>
      <c r="E40" s="72">
        <v>1.1486920484148135</v>
      </c>
      <c r="F40" s="72">
        <v>1.1952836035402377</v>
      </c>
      <c r="G40" s="65">
        <v>4.6591555125424122E-2</v>
      </c>
    </row>
    <row r="41" spans="1:7" x14ac:dyDescent="0.25">
      <c r="A41" s="11">
        <v>12</v>
      </c>
      <c r="B41" s="68" t="s">
        <v>1</v>
      </c>
      <c r="C41" s="68" t="s">
        <v>7</v>
      </c>
      <c r="D41" s="72">
        <v>1.1214063283353533</v>
      </c>
      <c r="E41" s="72">
        <v>1.2071491688901703</v>
      </c>
      <c r="F41" s="72">
        <v>1.1952309286555098</v>
      </c>
      <c r="G41" s="15">
        <v>-1.1918240234660482E-2</v>
      </c>
    </row>
    <row r="42" spans="1:7" x14ac:dyDescent="0.25">
      <c r="A42" s="11">
        <v>13</v>
      </c>
      <c r="B42" s="68" t="s">
        <v>1</v>
      </c>
      <c r="C42" s="68" t="s">
        <v>101</v>
      </c>
      <c r="D42" s="72">
        <v>1.222321321315027</v>
      </c>
      <c r="E42" s="72">
        <v>1.2223964012811162</v>
      </c>
      <c r="F42" s="72">
        <v>1.1836621255502997</v>
      </c>
      <c r="G42" s="15">
        <v>-3.8734275730816448E-2</v>
      </c>
    </row>
    <row r="43" spans="1:7" x14ac:dyDescent="0.25">
      <c r="A43" s="11">
        <v>14</v>
      </c>
      <c r="B43" s="68" t="s">
        <v>1</v>
      </c>
      <c r="C43" s="68" t="s">
        <v>107</v>
      </c>
      <c r="D43" s="72">
        <v>1.2154706209550663</v>
      </c>
      <c r="E43" s="72">
        <v>1.1267172682149709</v>
      </c>
      <c r="F43" s="72">
        <v>1.1628378912030526</v>
      </c>
      <c r="G43" s="65">
        <v>3.6120622988081719E-2</v>
      </c>
    </row>
    <row r="44" spans="1:7" x14ac:dyDescent="0.25">
      <c r="A44" s="11">
        <v>15</v>
      </c>
      <c r="B44" s="68" t="s">
        <v>1</v>
      </c>
      <c r="C44" s="68" t="s">
        <v>104</v>
      </c>
      <c r="D44" s="72">
        <v>1.1124972813182656</v>
      </c>
      <c r="E44" s="72">
        <v>1.1274682179682698</v>
      </c>
      <c r="F44" s="72">
        <v>1.1414449950966561</v>
      </c>
      <c r="G44" s="65">
        <v>1.3976777128386297E-2</v>
      </c>
    </row>
    <row r="45" spans="1:7" x14ac:dyDescent="0.25">
      <c r="A45" s="11">
        <v>16</v>
      </c>
      <c r="B45" s="68" t="s">
        <v>1</v>
      </c>
      <c r="C45" s="68" t="s">
        <v>250</v>
      </c>
      <c r="D45" s="72">
        <v>1.1272513379701816</v>
      </c>
      <c r="E45" s="72">
        <v>1.1227079086792264</v>
      </c>
      <c r="F45" s="72">
        <v>1.1145344040062137</v>
      </c>
      <c r="G45" s="15">
        <v>-8.1735046730126992E-3</v>
      </c>
    </row>
    <row r="46" spans="1:7" x14ac:dyDescent="0.25">
      <c r="A46" s="11">
        <v>17</v>
      </c>
      <c r="B46" s="68" t="s">
        <v>1</v>
      </c>
      <c r="C46" s="68" t="s">
        <v>5</v>
      </c>
      <c r="D46" s="73">
        <v>1.0205007819678913</v>
      </c>
      <c r="E46" s="73">
        <v>0.88926487311447411</v>
      </c>
      <c r="F46" s="72">
        <v>1.0703222437550997</v>
      </c>
      <c r="G46" s="65">
        <v>0.18105737064062555</v>
      </c>
    </row>
    <row r="47" spans="1:7" x14ac:dyDescent="0.25">
      <c r="A47" s="11">
        <v>18</v>
      </c>
      <c r="B47" s="68" t="s">
        <v>1</v>
      </c>
      <c r="C47" s="68" t="s">
        <v>247</v>
      </c>
      <c r="D47" s="72">
        <v>1.1043876111136834</v>
      </c>
      <c r="E47" s="73">
        <v>1.0426571784849281</v>
      </c>
      <c r="F47" s="72">
        <v>1.0614739367339092</v>
      </c>
      <c r="G47" s="65">
        <v>1.8816758248981102E-2</v>
      </c>
    </row>
    <row r="48" spans="1:7" x14ac:dyDescent="0.25">
      <c r="A48" s="11">
        <v>19</v>
      </c>
      <c r="B48" s="68" t="s">
        <v>1</v>
      </c>
      <c r="C48" s="68" t="s">
        <v>10</v>
      </c>
      <c r="D48" s="72">
        <v>1.053942006113092</v>
      </c>
      <c r="E48" s="72">
        <v>1.051325783539824</v>
      </c>
      <c r="F48" s="73">
        <v>1.0306080750816111</v>
      </c>
      <c r="G48" s="15">
        <v>-2.0717708458212858E-2</v>
      </c>
    </row>
    <row r="49" spans="1:7" x14ac:dyDescent="0.25">
      <c r="A49" s="11">
        <v>20</v>
      </c>
      <c r="B49" s="68" t="s">
        <v>1</v>
      </c>
      <c r="C49" s="68" t="s">
        <v>257</v>
      </c>
      <c r="D49" s="73">
        <v>1.0176468404653278</v>
      </c>
      <c r="E49" s="73">
        <v>1.0016024170155737</v>
      </c>
      <c r="F49" s="73">
        <v>1.0006354276106046</v>
      </c>
      <c r="G49" s="15">
        <v>-9.6698940496908747E-4</v>
      </c>
    </row>
    <row r="50" spans="1:7" x14ac:dyDescent="0.25">
      <c r="A50" s="11">
        <v>21</v>
      </c>
      <c r="B50" s="68" t="s">
        <v>1</v>
      </c>
      <c r="C50" s="68" t="s">
        <v>264</v>
      </c>
      <c r="D50" s="73">
        <v>1.0115742319256786</v>
      </c>
      <c r="E50" s="73">
        <v>0.97038789645868051</v>
      </c>
      <c r="F50" s="73">
        <v>1.0005301982294277</v>
      </c>
      <c r="G50" s="65">
        <v>3.0142301770747171E-2</v>
      </c>
    </row>
    <row r="51" spans="1:7" x14ac:dyDescent="0.25">
      <c r="A51" s="11">
        <v>22</v>
      </c>
      <c r="B51" s="68" t="s">
        <v>1</v>
      </c>
      <c r="C51" s="68" t="s">
        <v>103</v>
      </c>
      <c r="D51" s="73">
        <v>0.94228649488403049</v>
      </c>
      <c r="E51" s="73">
        <v>0.96294590435181049</v>
      </c>
      <c r="F51" s="73">
        <v>0.97346536769178016</v>
      </c>
      <c r="G51" s="65">
        <v>1.051946333996967E-2</v>
      </c>
    </row>
    <row r="52" spans="1:7" x14ac:dyDescent="0.25">
      <c r="A52" s="11">
        <v>23</v>
      </c>
      <c r="B52" s="68" t="s">
        <v>1</v>
      </c>
      <c r="C52" s="68" t="s">
        <v>252</v>
      </c>
      <c r="D52" s="73">
        <v>0.89710048987348012</v>
      </c>
      <c r="E52" s="73">
        <v>1.0269522543491625</v>
      </c>
      <c r="F52" s="73">
        <v>0.96912552205167879</v>
      </c>
      <c r="G52" s="15">
        <v>-5.7826732297483696E-2</v>
      </c>
    </row>
    <row r="53" spans="1:7" x14ac:dyDescent="0.25">
      <c r="A53" s="11">
        <v>24</v>
      </c>
      <c r="B53" s="68" t="s">
        <v>1</v>
      </c>
      <c r="C53" s="68" t="s">
        <v>258</v>
      </c>
      <c r="D53" s="73">
        <v>1.0109524385208681</v>
      </c>
      <c r="E53" s="73">
        <v>0.89894280688646699</v>
      </c>
      <c r="F53" s="73">
        <v>0.90411461489734501</v>
      </c>
      <c r="G53" s="65">
        <v>5.1718080108780207E-3</v>
      </c>
    </row>
    <row r="54" spans="1:7" x14ac:dyDescent="0.25">
      <c r="A54" s="11">
        <v>25</v>
      </c>
      <c r="B54" s="68" t="s">
        <v>1</v>
      </c>
      <c r="C54" s="68" t="s">
        <v>248</v>
      </c>
      <c r="D54" s="73">
        <v>0.82154196479748265</v>
      </c>
      <c r="E54" s="73">
        <v>0.80314282495671985</v>
      </c>
      <c r="F54" s="73">
        <v>0.88648828407745528</v>
      </c>
      <c r="G54" s="65">
        <v>8.3345459120735432E-2</v>
      </c>
    </row>
    <row r="55" spans="1:7" x14ac:dyDescent="0.25">
      <c r="A55" s="11">
        <v>26</v>
      </c>
      <c r="B55" s="68" t="s">
        <v>1</v>
      </c>
      <c r="C55" s="68" t="s">
        <v>8</v>
      </c>
      <c r="D55" s="73">
        <v>0.767149185221501</v>
      </c>
      <c r="E55" s="73">
        <v>0.85439616440410937</v>
      </c>
      <c r="F55" s="73">
        <v>0.85983494799740989</v>
      </c>
      <c r="G55" s="65">
        <v>5.4387835933005224E-3</v>
      </c>
    </row>
    <row r="56" spans="1:7" x14ac:dyDescent="0.25">
      <c r="A56" s="11">
        <v>27</v>
      </c>
      <c r="B56" s="68" t="s">
        <v>1</v>
      </c>
      <c r="C56" s="68" t="s">
        <v>249</v>
      </c>
      <c r="D56" s="73">
        <v>0.78736218770611421</v>
      </c>
      <c r="E56" s="73">
        <v>0.80675113205606164</v>
      </c>
      <c r="F56" s="73">
        <v>0.80977800756322549</v>
      </c>
      <c r="G56" s="65">
        <v>3.0268755071638509E-3</v>
      </c>
    </row>
    <row r="57" spans="1:7" x14ac:dyDescent="0.25">
      <c r="A57" s="11">
        <v>28</v>
      </c>
      <c r="B57" s="68" t="s">
        <v>1</v>
      </c>
      <c r="C57" s="68" t="s">
        <v>110</v>
      </c>
      <c r="D57" s="73">
        <v>0.81704914816810981</v>
      </c>
      <c r="E57" s="73">
        <v>0.79169658710571977</v>
      </c>
      <c r="F57" s="73">
        <v>0.78780846277336336</v>
      </c>
      <c r="G57" s="15">
        <v>-3.888124332356413E-3</v>
      </c>
    </row>
    <row r="58" spans="1:7" x14ac:dyDescent="0.25">
      <c r="A58" s="11">
        <v>29</v>
      </c>
      <c r="B58" s="68" t="s">
        <v>1</v>
      </c>
      <c r="C58" s="68" t="s">
        <v>111</v>
      </c>
      <c r="D58" s="74">
        <v>0.72321900309642828</v>
      </c>
      <c r="E58" s="74">
        <v>0.70130395715497762</v>
      </c>
      <c r="F58" s="73">
        <v>0.77494647270399952</v>
      </c>
      <c r="G58" s="65">
        <v>7.3642515549021903E-2</v>
      </c>
    </row>
    <row r="59" spans="1:7" x14ac:dyDescent="0.25">
      <c r="A59" s="88">
        <v>30</v>
      </c>
      <c r="B59" s="68" t="s">
        <v>1</v>
      </c>
      <c r="C59" s="68" t="s">
        <v>100</v>
      </c>
      <c r="D59" s="73">
        <v>0.86158856357634783</v>
      </c>
      <c r="E59" s="73">
        <v>0.76550761697988012</v>
      </c>
      <c r="F59" s="74">
        <v>0.52713781221692935</v>
      </c>
      <c r="G59" s="15">
        <v>-0.23836980476295078</v>
      </c>
    </row>
    <row r="60" spans="1:7" ht="15.75" thickBot="1" x14ac:dyDescent="0.3">
      <c r="A60" s="50">
        <v>31</v>
      </c>
      <c r="B60" s="78" t="s">
        <v>1</v>
      </c>
      <c r="C60" s="78" t="s">
        <v>109</v>
      </c>
      <c r="D60" s="79">
        <v>0.34927027657610421</v>
      </c>
      <c r="E60" s="79">
        <v>0.3428970731805327</v>
      </c>
      <c r="F60" s="79">
        <v>0.37508470481961076</v>
      </c>
      <c r="G60" s="83">
        <v>3.2187631639078063E-2</v>
      </c>
    </row>
    <row r="61" spans="1:7" x14ac:dyDescent="0.25">
      <c r="A61" s="49">
        <v>1</v>
      </c>
      <c r="B61" s="76" t="s">
        <v>2</v>
      </c>
      <c r="C61" s="76" t="s">
        <v>262</v>
      </c>
      <c r="D61" s="77">
        <v>2.3834203213896408</v>
      </c>
      <c r="E61" s="77">
        <v>2.1235573675196786</v>
      </c>
      <c r="F61" s="77">
        <v>2.8348996128207453</v>
      </c>
      <c r="G61" s="86">
        <v>0.71134224530106671</v>
      </c>
    </row>
    <row r="62" spans="1:7" x14ac:dyDescent="0.25">
      <c r="A62" s="11">
        <v>2</v>
      </c>
      <c r="B62" s="68" t="s">
        <v>2</v>
      </c>
      <c r="C62" s="68" t="s">
        <v>115</v>
      </c>
      <c r="D62" s="72">
        <v>1.2895828078407285</v>
      </c>
      <c r="E62" s="72">
        <v>1.3142482351548119</v>
      </c>
      <c r="F62" s="72">
        <v>1.2764076217422236</v>
      </c>
      <c r="G62" s="15">
        <v>-3.7840613412588375E-2</v>
      </c>
    </row>
    <row r="63" spans="1:7" x14ac:dyDescent="0.25">
      <c r="A63" s="11">
        <v>3</v>
      </c>
      <c r="B63" s="68" t="s">
        <v>2</v>
      </c>
      <c r="C63" s="68" t="s">
        <v>256</v>
      </c>
      <c r="D63" s="72">
        <v>1.2378598484790357</v>
      </c>
      <c r="E63" s="72">
        <v>1.1693854740308638</v>
      </c>
      <c r="F63" s="72">
        <v>1.144291794902152</v>
      </c>
      <c r="G63" s="15">
        <v>-2.5093679128711743E-2</v>
      </c>
    </row>
    <row r="64" spans="1:7" x14ac:dyDescent="0.25">
      <c r="A64" s="11">
        <v>4</v>
      </c>
      <c r="B64" s="68" t="s">
        <v>2</v>
      </c>
      <c r="C64" s="68" t="s">
        <v>114</v>
      </c>
      <c r="D64" s="72">
        <v>1.0990625645806038</v>
      </c>
      <c r="E64" s="72">
        <v>1.1416689830777131</v>
      </c>
      <c r="F64" s="72">
        <v>1.1341572420868118</v>
      </c>
      <c r="G64" s="15">
        <v>-7.5117409909013499E-3</v>
      </c>
    </row>
    <row r="65" spans="1:7" x14ac:dyDescent="0.25">
      <c r="A65" s="11">
        <v>5</v>
      </c>
      <c r="B65" s="68" t="s">
        <v>2</v>
      </c>
      <c r="C65" s="68" t="s">
        <v>254</v>
      </c>
      <c r="D65" s="72">
        <v>1.0960162501587503</v>
      </c>
      <c r="E65" s="72">
        <v>1.1319024958411521</v>
      </c>
      <c r="F65" s="72">
        <v>1.0649432507357164</v>
      </c>
      <c r="G65" s="15">
        <v>-6.6959245105435716E-2</v>
      </c>
    </row>
    <row r="66" spans="1:7" x14ac:dyDescent="0.25">
      <c r="A66" s="11">
        <v>6</v>
      </c>
      <c r="B66" s="68" t="s">
        <v>2</v>
      </c>
      <c r="C66" s="68" t="s">
        <v>12</v>
      </c>
      <c r="D66" s="73">
        <v>0.89834238737118377</v>
      </c>
      <c r="E66" s="73">
        <v>1.0040741124927262</v>
      </c>
      <c r="F66" s="73">
        <v>1.0032943320641541</v>
      </c>
      <c r="G66" s="15">
        <v>-7.7978042857207441E-4</v>
      </c>
    </row>
    <row r="67" spans="1:7" x14ac:dyDescent="0.25">
      <c r="A67" s="11">
        <v>7</v>
      </c>
      <c r="B67" s="68" t="s">
        <v>2</v>
      </c>
      <c r="C67" s="68" t="s">
        <v>13</v>
      </c>
      <c r="D67" s="73">
        <v>0.94463694296758138</v>
      </c>
      <c r="E67" s="73">
        <v>0.94725814915935069</v>
      </c>
      <c r="F67" s="73">
        <v>0.94934992964393816</v>
      </c>
      <c r="G67" s="65">
        <v>2.0917804845874688E-3</v>
      </c>
    </row>
    <row r="68" spans="1:7" x14ac:dyDescent="0.25">
      <c r="A68" s="11">
        <v>8</v>
      </c>
      <c r="B68" s="68" t="s">
        <v>2</v>
      </c>
      <c r="C68" s="68" t="s">
        <v>11</v>
      </c>
      <c r="D68" s="73">
        <v>0.89347499344858761</v>
      </c>
      <c r="E68" s="73">
        <v>0.92015086053551998</v>
      </c>
      <c r="F68" s="73">
        <v>0.93263158209687835</v>
      </c>
      <c r="G68" s="65">
        <v>1.2480721561358377E-2</v>
      </c>
    </row>
    <row r="69" spans="1:7" x14ac:dyDescent="0.25">
      <c r="A69" s="11">
        <v>9</v>
      </c>
      <c r="B69" s="68" t="s">
        <v>2</v>
      </c>
      <c r="C69" s="68" t="s">
        <v>255</v>
      </c>
      <c r="D69" s="73">
        <v>0.87620284038666385</v>
      </c>
      <c r="E69" s="73">
        <v>0.95661372994002558</v>
      </c>
      <c r="F69" s="73">
        <v>0.93244894382548049</v>
      </c>
      <c r="G69" s="15">
        <v>-2.4164786114545089E-2</v>
      </c>
    </row>
    <row r="70" spans="1:7" x14ac:dyDescent="0.25">
      <c r="A70" s="11">
        <v>10</v>
      </c>
      <c r="B70" s="68" t="s">
        <v>14</v>
      </c>
      <c r="C70" s="68" t="s">
        <v>116</v>
      </c>
      <c r="D70" s="73">
        <v>0.83399094868560952</v>
      </c>
      <c r="E70" s="73">
        <v>0.90648028800161118</v>
      </c>
      <c r="F70" s="73">
        <v>0.89837586849922557</v>
      </c>
      <c r="G70" s="15">
        <v>-8.1044195023856069E-3</v>
      </c>
    </row>
    <row r="71" spans="1:7" x14ac:dyDescent="0.25">
      <c r="A71" s="11">
        <v>11</v>
      </c>
      <c r="B71" s="68" t="s">
        <v>2</v>
      </c>
      <c r="C71" s="68" t="s">
        <v>272</v>
      </c>
      <c r="D71" s="73">
        <v>0.81257519347739204</v>
      </c>
      <c r="E71" s="73">
        <v>0.87000050631164494</v>
      </c>
      <c r="F71" s="73">
        <v>0.89257124904490803</v>
      </c>
      <c r="G71" s="65">
        <v>2.2570742733263094E-2</v>
      </c>
    </row>
    <row r="72" spans="1:7" x14ac:dyDescent="0.25">
      <c r="A72" s="11">
        <v>12</v>
      </c>
      <c r="B72" s="68" t="s">
        <v>2</v>
      </c>
      <c r="C72" s="68" t="s">
        <v>253</v>
      </c>
      <c r="D72" s="74">
        <v>0.58932240066227881</v>
      </c>
      <c r="E72" s="74">
        <v>0.56578412735422956</v>
      </c>
      <c r="F72" s="74">
        <v>0.60044559505506312</v>
      </c>
      <c r="G72" s="65">
        <v>3.4661467700833559E-2</v>
      </c>
    </row>
    <row r="73" spans="1:7" x14ac:dyDescent="0.25">
      <c r="A73" s="11">
        <v>13</v>
      </c>
      <c r="B73" s="68" t="s">
        <v>14</v>
      </c>
      <c r="C73" s="68" t="s">
        <v>263</v>
      </c>
      <c r="D73" s="74">
        <v>0.69127734911461536</v>
      </c>
      <c r="E73" s="73">
        <v>0.76754044665094856</v>
      </c>
      <c r="F73" s="74">
        <v>0.68715375805104739</v>
      </c>
      <c r="G73" s="15">
        <v>-8.0386688599901168E-2</v>
      </c>
    </row>
    <row r="74" spans="1:7" x14ac:dyDescent="0.25">
      <c r="A74" s="109" t="s">
        <v>0</v>
      </c>
      <c r="B74" s="109"/>
      <c r="C74" s="10" t="s">
        <v>15</v>
      </c>
      <c r="D74" s="75">
        <v>1.0571057845475467</v>
      </c>
      <c r="E74" s="75">
        <v>1.0503080442849977</v>
      </c>
      <c r="F74" s="81">
        <v>1.0189518083515119</v>
      </c>
      <c r="G74" s="17">
        <v>-3.1356235933485799E-2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G28:G29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65</v>
      </c>
      <c r="B2" s="12"/>
      <c r="C2" s="12"/>
    </row>
    <row r="24" spans="1:7" ht="15.75" x14ac:dyDescent="0.25">
      <c r="A24" s="12" t="s">
        <v>64</v>
      </c>
      <c r="B24" s="12"/>
      <c r="C24" s="12"/>
    </row>
    <row r="26" spans="1:7" x14ac:dyDescent="0.25">
      <c r="D26" s="118" t="s">
        <v>28</v>
      </c>
      <c r="E26" s="118"/>
      <c r="F26" s="118"/>
    </row>
    <row r="27" spans="1:7" x14ac:dyDescent="0.25">
      <c r="D27" s="117" t="s">
        <v>38</v>
      </c>
      <c r="E27" s="117"/>
      <c r="F27" s="117"/>
    </row>
    <row r="28" spans="1:7" ht="15" customHeight="1" x14ac:dyDescent="0.25">
      <c r="D28" s="116" t="s">
        <v>48</v>
      </c>
      <c r="E28" s="116"/>
      <c r="F28" s="116"/>
      <c r="G28" s="107" t="s">
        <v>273</v>
      </c>
    </row>
    <row r="29" spans="1:7" x14ac:dyDescent="0.25">
      <c r="A29" s="90" t="s">
        <v>16</v>
      </c>
      <c r="B29" s="89" t="s">
        <v>17</v>
      </c>
      <c r="C29" s="89" t="s">
        <v>18</v>
      </c>
      <c r="D29" s="89" t="s">
        <v>265</v>
      </c>
      <c r="E29" s="89" t="s">
        <v>266</v>
      </c>
      <c r="F29" s="89" t="s">
        <v>271</v>
      </c>
      <c r="G29" s="108"/>
    </row>
    <row r="30" spans="1:7" x14ac:dyDescent="0.25">
      <c r="A30" s="11">
        <v>1</v>
      </c>
      <c r="B30" s="68" t="s">
        <v>1</v>
      </c>
      <c r="C30" s="68" t="s">
        <v>6</v>
      </c>
      <c r="D30" s="72">
        <v>2.7679741249236514E-2</v>
      </c>
      <c r="E30" s="72">
        <v>2.4383591744463782E-2</v>
      </c>
      <c r="F30" s="72">
        <v>2.5742033618429819E-2</v>
      </c>
      <c r="G30" s="65">
        <v>1.3584418739660369E-3</v>
      </c>
    </row>
    <row r="31" spans="1:7" x14ac:dyDescent="0.25">
      <c r="A31" s="11">
        <v>2</v>
      </c>
      <c r="B31" s="68" t="s">
        <v>1</v>
      </c>
      <c r="C31" s="68" t="s">
        <v>7</v>
      </c>
      <c r="D31" s="72">
        <v>1.9138408948105281E-2</v>
      </c>
      <c r="E31" s="72">
        <v>1.950635398870889E-2</v>
      </c>
      <c r="F31" s="72">
        <v>2.0792859056441456E-2</v>
      </c>
      <c r="G31" s="65">
        <v>1.2865050677325664E-3</v>
      </c>
    </row>
    <row r="32" spans="1:7" x14ac:dyDescent="0.25">
      <c r="A32" s="11">
        <v>3</v>
      </c>
      <c r="B32" s="68" t="s">
        <v>1</v>
      </c>
      <c r="C32" s="68" t="s">
        <v>3</v>
      </c>
      <c r="D32" s="72">
        <v>2.9888169857853725E-2</v>
      </c>
      <c r="E32" s="72">
        <v>2.1731612657045731E-2</v>
      </c>
      <c r="F32" s="72">
        <v>1.8807752510977327E-2</v>
      </c>
      <c r="G32" s="15">
        <v>-2.9238601460684042E-3</v>
      </c>
    </row>
    <row r="33" spans="1:7" x14ac:dyDescent="0.25">
      <c r="A33" s="11">
        <v>4</v>
      </c>
      <c r="B33" s="68" t="s">
        <v>1</v>
      </c>
      <c r="C33" s="68" t="s">
        <v>102</v>
      </c>
      <c r="D33" s="72">
        <v>1.8360005384224012E-2</v>
      </c>
      <c r="E33" s="72">
        <v>1.810817629714026E-2</v>
      </c>
      <c r="F33" s="72">
        <v>1.7693106462791448E-2</v>
      </c>
      <c r="G33" s="15">
        <v>-4.1506983434881281E-4</v>
      </c>
    </row>
    <row r="34" spans="1:7" x14ac:dyDescent="0.25">
      <c r="A34" s="11">
        <v>5</v>
      </c>
      <c r="B34" s="68" t="s">
        <v>1</v>
      </c>
      <c r="C34" s="68" t="s">
        <v>108</v>
      </c>
      <c r="D34" s="72">
        <v>1.5730455471535343E-2</v>
      </c>
      <c r="E34" s="72">
        <v>1.6558347308414066E-2</v>
      </c>
      <c r="F34" s="72">
        <v>1.7147179245590033E-2</v>
      </c>
      <c r="G34" s="65">
        <v>5.8883193717596677E-4</v>
      </c>
    </row>
    <row r="35" spans="1:7" x14ac:dyDescent="0.25">
      <c r="A35" s="11">
        <v>6</v>
      </c>
      <c r="B35" s="68" t="s">
        <v>1</v>
      </c>
      <c r="C35" s="68" t="s">
        <v>4</v>
      </c>
      <c r="D35" s="72">
        <v>1.1466516444157136E-2</v>
      </c>
      <c r="E35" s="72">
        <v>1.3213044143273333E-2</v>
      </c>
      <c r="F35" s="72">
        <v>1.3973429546889156E-2</v>
      </c>
      <c r="G35" s="65">
        <v>7.6038540361582363E-4</v>
      </c>
    </row>
    <row r="36" spans="1:7" x14ac:dyDescent="0.25">
      <c r="A36" s="11">
        <v>7</v>
      </c>
      <c r="B36" s="68" t="s">
        <v>1</v>
      </c>
      <c r="C36" s="68" t="s">
        <v>106</v>
      </c>
      <c r="D36" s="72">
        <v>1.0019623216167008E-2</v>
      </c>
      <c r="E36" s="72">
        <v>1.5453443130142634E-2</v>
      </c>
      <c r="F36" s="72">
        <v>1.2988936673389672E-2</v>
      </c>
      <c r="G36" s="15">
        <v>-2.4645064567529618E-3</v>
      </c>
    </row>
    <row r="37" spans="1:7" x14ac:dyDescent="0.25">
      <c r="A37" s="11">
        <v>8</v>
      </c>
      <c r="B37" s="68" t="s">
        <v>1</v>
      </c>
      <c r="C37" s="68" t="s">
        <v>113</v>
      </c>
      <c r="D37" s="72">
        <v>1.7980199534430166E-2</v>
      </c>
      <c r="E37" s="72">
        <v>1.6573268765895075E-2</v>
      </c>
      <c r="F37" s="72">
        <v>1.203398468758207E-2</v>
      </c>
      <c r="G37" s="15">
        <v>-4.5392840783130047E-3</v>
      </c>
    </row>
    <row r="38" spans="1:7" x14ac:dyDescent="0.25">
      <c r="A38" s="11">
        <v>9</v>
      </c>
      <c r="B38" s="68" t="s">
        <v>1</v>
      </c>
      <c r="C38" s="68" t="s">
        <v>10</v>
      </c>
      <c r="D38" s="73">
        <v>9.3040916107883925E-3</v>
      </c>
      <c r="E38" s="72">
        <v>1.074424757176729E-2</v>
      </c>
      <c r="F38" s="72">
        <v>1.0817809188038869E-2</v>
      </c>
      <c r="G38" s="65">
        <v>7.3561616271578673E-5</v>
      </c>
    </row>
    <row r="39" spans="1:7" x14ac:dyDescent="0.25">
      <c r="A39" s="11">
        <v>10</v>
      </c>
      <c r="B39" s="68" t="s">
        <v>1</v>
      </c>
      <c r="C39" s="68" t="s">
        <v>101</v>
      </c>
      <c r="D39" s="73">
        <v>8.507308788347847E-3</v>
      </c>
      <c r="E39" s="73">
        <v>9.157678148740021E-3</v>
      </c>
      <c r="F39" s="73">
        <v>9.8565872813305803E-3</v>
      </c>
      <c r="G39" s="65">
        <v>6.9890913259055935E-4</v>
      </c>
    </row>
    <row r="40" spans="1:7" x14ac:dyDescent="0.25">
      <c r="A40" s="11">
        <v>11</v>
      </c>
      <c r="B40" s="68" t="s">
        <v>1</v>
      </c>
      <c r="C40" s="68" t="s">
        <v>112</v>
      </c>
      <c r="D40" s="72">
        <v>1.1649720173141535E-2</v>
      </c>
      <c r="E40" s="72">
        <v>1.0241240520497718E-2</v>
      </c>
      <c r="F40" s="73">
        <v>9.6834634630108812E-3</v>
      </c>
      <c r="G40" s="15">
        <v>-5.5777705748683709E-4</v>
      </c>
    </row>
    <row r="41" spans="1:7" x14ac:dyDescent="0.25">
      <c r="A41" s="11">
        <v>12</v>
      </c>
      <c r="B41" s="68" t="s">
        <v>1</v>
      </c>
      <c r="C41" s="68" t="s">
        <v>105</v>
      </c>
      <c r="D41" s="73">
        <v>7.8047108695746157E-3</v>
      </c>
      <c r="E41" s="73">
        <v>8.5133677251570585E-3</v>
      </c>
      <c r="F41" s="73">
        <v>8.3926682703076624E-3</v>
      </c>
      <c r="G41" s="15">
        <v>-1.2069945484939615E-4</v>
      </c>
    </row>
    <row r="42" spans="1:7" x14ac:dyDescent="0.25">
      <c r="A42" s="11">
        <v>13</v>
      </c>
      <c r="B42" s="68" t="s">
        <v>1</v>
      </c>
      <c r="C42" s="68" t="s">
        <v>107</v>
      </c>
      <c r="D42" s="73">
        <v>9.7825306854493511E-3</v>
      </c>
      <c r="E42" s="73">
        <v>8.7886858317328034E-3</v>
      </c>
      <c r="F42" s="73">
        <v>8.1325825333412212E-3</v>
      </c>
      <c r="G42" s="15">
        <v>-6.5610329839158217E-4</v>
      </c>
    </row>
    <row r="43" spans="1:7" x14ac:dyDescent="0.25">
      <c r="A43" s="11">
        <v>14</v>
      </c>
      <c r="B43" s="68" t="s">
        <v>1</v>
      </c>
      <c r="C43" s="68" t="s">
        <v>5</v>
      </c>
      <c r="D43" s="73">
        <v>8.295966098796393E-3</v>
      </c>
      <c r="E43" s="73">
        <v>6.8060892108879932E-3</v>
      </c>
      <c r="F43" s="73">
        <v>7.0574492709536973E-3</v>
      </c>
      <c r="G43" s="65">
        <v>2.513600600657041E-4</v>
      </c>
    </row>
    <row r="44" spans="1:7" x14ac:dyDescent="0.25">
      <c r="A44" s="11">
        <v>15</v>
      </c>
      <c r="B44" s="68" t="s">
        <v>1</v>
      </c>
      <c r="C44" s="68" t="s">
        <v>250</v>
      </c>
      <c r="D44" s="73">
        <v>7.717100172829801E-3</v>
      </c>
      <c r="E44" s="73">
        <v>7.117300814473918E-3</v>
      </c>
      <c r="F44" s="73">
        <v>6.9958229297313757E-3</v>
      </c>
      <c r="G44" s="15">
        <v>-1.2147788474254229E-4</v>
      </c>
    </row>
    <row r="45" spans="1:7" x14ac:dyDescent="0.25">
      <c r="A45" s="11">
        <v>16</v>
      </c>
      <c r="B45" s="68" t="s">
        <v>1</v>
      </c>
      <c r="C45" s="68" t="s">
        <v>104</v>
      </c>
      <c r="D45" s="73">
        <v>3.8100527099841925E-3</v>
      </c>
      <c r="E45" s="73">
        <v>6.0099767643787333E-3</v>
      </c>
      <c r="F45" s="73">
        <v>6.8749236582732309E-3</v>
      </c>
      <c r="G45" s="65">
        <v>8.649468938944976E-4</v>
      </c>
    </row>
    <row r="46" spans="1:7" x14ac:dyDescent="0.25">
      <c r="A46" s="11">
        <v>17</v>
      </c>
      <c r="B46" s="68" t="s">
        <v>1</v>
      </c>
      <c r="C46" s="68" t="s">
        <v>251</v>
      </c>
      <c r="D46" s="72">
        <v>1.1960775068761212E-2</v>
      </c>
      <c r="E46" s="73">
        <v>8.3517410790983002E-3</v>
      </c>
      <c r="F46" s="73">
        <v>6.0360112015104932E-3</v>
      </c>
      <c r="G46" s="15">
        <v>-2.315729877587807E-3</v>
      </c>
    </row>
    <row r="47" spans="1:7" x14ac:dyDescent="0.25">
      <c r="A47" s="11">
        <v>18</v>
      </c>
      <c r="B47" s="68" t="s">
        <v>1</v>
      </c>
      <c r="C47" s="68" t="s">
        <v>249</v>
      </c>
      <c r="D47" s="73">
        <v>5.2369918193259845E-3</v>
      </c>
      <c r="E47" s="73">
        <v>5.359851700833561E-3</v>
      </c>
      <c r="F47" s="73">
        <v>5.2775933662565994E-3</v>
      </c>
      <c r="G47" s="15">
        <v>-8.2258334576961606E-5</v>
      </c>
    </row>
    <row r="48" spans="1:7" x14ac:dyDescent="0.25">
      <c r="A48" s="11">
        <v>19</v>
      </c>
      <c r="B48" s="68" t="s">
        <v>1</v>
      </c>
      <c r="C48" s="68" t="s">
        <v>103</v>
      </c>
      <c r="D48" s="73">
        <v>5.4820200575436016E-3</v>
      </c>
      <c r="E48" s="73">
        <v>4.874451548925119E-3</v>
      </c>
      <c r="F48" s="73">
        <v>5.0855166695749996E-3</v>
      </c>
      <c r="G48" s="65">
        <v>2.1106512064988057E-4</v>
      </c>
    </row>
    <row r="49" spans="1:7" x14ac:dyDescent="0.25">
      <c r="A49" s="11">
        <v>20</v>
      </c>
      <c r="B49" s="68" t="s">
        <v>1</v>
      </c>
      <c r="C49" s="68" t="s">
        <v>248</v>
      </c>
      <c r="D49" s="73">
        <v>3.7839446852419548E-3</v>
      </c>
      <c r="E49" s="73">
        <v>4.3561113226223891E-3</v>
      </c>
      <c r="F49" s="73">
        <v>4.6594682775710685E-3</v>
      </c>
      <c r="G49" s="65">
        <v>3.0335695494867945E-4</v>
      </c>
    </row>
    <row r="50" spans="1:7" x14ac:dyDescent="0.25">
      <c r="A50" s="11">
        <v>21</v>
      </c>
      <c r="B50" s="68" t="s">
        <v>1</v>
      </c>
      <c r="C50" s="68" t="s">
        <v>9</v>
      </c>
      <c r="D50" s="73">
        <v>4.6562160155546395E-3</v>
      </c>
      <c r="E50" s="73">
        <v>4.1378195499371141E-3</v>
      </c>
      <c r="F50" s="73">
        <v>4.1280841898653471E-3</v>
      </c>
      <c r="G50" s="15">
        <v>-9.7353600717669728E-6</v>
      </c>
    </row>
    <row r="51" spans="1:7" x14ac:dyDescent="0.25">
      <c r="A51" s="11">
        <v>22</v>
      </c>
      <c r="B51" s="68" t="s">
        <v>1</v>
      </c>
      <c r="C51" s="68" t="s">
        <v>247</v>
      </c>
      <c r="D51" s="73">
        <v>3.8004721642493837E-3</v>
      </c>
      <c r="E51" s="73">
        <v>3.8106290338150751E-3</v>
      </c>
      <c r="F51" s="73">
        <v>3.8269223121257388E-3</v>
      </c>
      <c r="G51" s="65">
        <v>1.6293278310663701E-5</v>
      </c>
    </row>
    <row r="52" spans="1:7" x14ac:dyDescent="0.25">
      <c r="A52" s="11">
        <v>23</v>
      </c>
      <c r="B52" s="68" t="s">
        <v>1</v>
      </c>
      <c r="C52" s="68" t="s">
        <v>252</v>
      </c>
      <c r="D52" s="74">
        <v>2.4024274496980908E-3</v>
      </c>
      <c r="E52" s="74">
        <v>9.724046397506283E-4</v>
      </c>
      <c r="F52" s="73">
        <v>3.6459277605019138E-3</v>
      </c>
      <c r="G52" s="65">
        <v>2.6735231207512854E-3</v>
      </c>
    </row>
    <row r="53" spans="1:7" x14ac:dyDescent="0.25">
      <c r="A53" s="11">
        <v>24</v>
      </c>
      <c r="B53" s="68" t="s">
        <v>1</v>
      </c>
      <c r="C53" s="68" t="s">
        <v>258</v>
      </c>
      <c r="D53" s="73">
        <v>6.5219102499958067E-3</v>
      </c>
      <c r="E53" s="73">
        <v>3.5347846050911929E-3</v>
      </c>
      <c r="F53" s="73">
        <v>3.5841152693482214E-3</v>
      </c>
      <c r="G53" s="65">
        <v>4.9330664257028495E-5</v>
      </c>
    </row>
    <row r="54" spans="1:7" x14ac:dyDescent="0.25">
      <c r="A54" s="11">
        <v>25</v>
      </c>
      <c r="B54" s="68" t="s">
        <v>1</v>
      </c>
      <c r="C54" s="68" t="s">
        <v>264</v>
      </c>
      <c r="D54" s="73">
        <v>2.7073135018943675E-3</v>
      </c>
      <c r="E54" s="73">
        <v>2.7882372039455183E-3</v>
      </c>
      <c r="F54" s="74">
        <v>2.329962895446363E-3</v>
      </c>
      <c r="G54" s="15">
        <v>-4.5827430849915531E-4</v>
      </c>
    </row>
    <row r="55" spans="1:7" x14ac:dyDescent="0.25">
      <c r="A55" s="11">
        <v>26</v>
      </c>
      <c r="B55" s="68" t="s">
        <v>1</v>
      </c>
      <c r="C55" s="68" t="s">
        <v>257</v>
      </c>
      <c r="D55" s="74">
        <v>2.4346287212191639E-4</v>
      </c>
      <c r="E55" s="74">
        <v>1.0085822413499817E-3</v>
      </c>
      <c r="F55" s="74">
        <v>1.6345151341743307E-3</v>
      </c>
      <c r="G55" s="65">
        <v>6.2593289282434901E-4</v>
      </c>
    </row>
    <row r="56" spans="1:7" x14ac:dyDescent="0.25">
      <c r="A56" s="11">
        <v>27</v>
      </c>
      <c r="B56" s="68" t="s">
        <v>1</v>
      </c>
      <c r="C56" s="68" t="s">
        <v>111</v>
      </c>
      <c r="D56" s="74">
        <v>5.5921664099088696E-4</v>
      </c>
      <c r="E56" s="74">
        <v>2.3048560267955397E-4</v>
      </c>
      <c r="F56" s="74">
        <v>9.5552889884765394E-4</v>
      </c>
      <c r="G56" s="65">
        <v>7.250432961681E-4</v>
      </c>
    </row>
    <row r="57" spans="1:7" x14ac:dyDescent="0.25">
      <c r="A57" s="11">
        <v>28</v>
      </c>
      <c r="B57" s="68" t="s">
        <v>1</v>
      </c>
      <c r="C57" s="68" t="s">
        <v>109</v>
      </c>
      <c r="D57" s="74">
        <v>2.032141064986889E-3</v>
      </c>
      <c r="E57" s="74">
        <v>8.0165275469784255E-4</v>
      </c>
      <c r="F57" s="74">
        <v>6.6931454252632243E-4</v>
      </c>
      <c r="G57" s="15">
        <v>-1.3233821217152012E-4</v>
      </c>
    </row>
    <row r="58" spans="1:7" x14ac:dyDescent="0.25">
      <c r="A58" s="11">
        <v>29</v>
      </c>
      <c r="B58" s="68" t="s">
        <v>1</v>
      </c>
      <c r="C58" s="68" t="s">
        <v>100</v>
      </c>
      <c r="D58" s="74">
        <v>1.6340177135627722E-4</v>
      </c>
      <c r="E58" s="74">
        <v>3.9560677196071845E-4</v>
      </c>
      <c r="F58" s="74">
        <v>4.6233959079909084E-4</v>
      </c>
      <c r="G58" s="65">
        <v>6.6732818838372389E-5</v>
      </c>
    </row>
    <row r="59" spans="1:7" x14ac:dyDescent="0.25">
      <c r="A59" s="88">
        <v>30</v>
      </c>
      <c r="B59" s="68" t="s">
        <v>1</v>
      </c>
      <c r="C59" s="68" t="s">
        <v>8</v>
      </c>
      <c r="D59" s="74">
        <v>3.4305810703004654E-4</v>
      </c>
      <c r="E59" s="74">
        <v>4.2514814363425431E-4</v>
      </c>
      <c r="F59" s="74">
        <v>1.4787108127013637E-17</v>
      </c>
      <c r="G59" s="15">
        <v>-4.2514814363423951E-4</v>
      </c>
    </row>
    <row r="60" spans="1:7" ht="15.75" thickBot="1" x14ac:dyDescent="0.3">
      <c r="A60" s="50">
        <v>31</v>
      </c>
      <c r="B60" s="78" t="s">
        <v>1</v>
      </c>
      <c r="C60" s="78" t="s">
        <v>110</v>
      </c>
      <c r="D60" s="79">
        <v>-3.5000000000000003E-2</v>
      </c>
      <c r="E60" s="79">
        <v>-2.6572882066375026E-2</v>
      </c>
      <c r="F60" s="79">
        <v>-2.3532859036699758E-2</v>
      </c>
      <c r="G60" s="83">
        <v>3.0400230296752685E-3</v>
      </c>
    </row>
    <row r="61" spans="1:7" x14ac:dyDescent="0.25">
      <c r="A61" s="49">
        <v>1</v>
      </c>
      <c r="B61" s="76" t="s">
        <v>2</v>
      </c>
      <c r="C61" s="76" t="s">
        <v>115</v>
      </c>
      <c r="D61" s="77">
        <v>1.045351965703183E-2</v>
      </c>
      <c r="E61" s="82">
        <v>9.666847628066199E-3</v>
      </c>
      <c r="F61" s="77">
        <v>1.0153082358278559E-2</v>
      </c>
      <c r="G61" s="86">
        <v>4.8623473021235965E-4</v>
      </c>
    </row>
    <row r="62" spans="1:7" x14ac:dyDescent="0.25">
      <c r="A62" s="11">
        <v>2</v>
      </c>
      <c r="B62" s="68" t="s">
        <v>2</v>
      </c>
      <c r="C62" s="68" t="s">
        <v>262</v>
      </c>
      <c r="D62" s="73">
        <v>5.8682458032296627E-3</v>
      </c>
      <c r="E62" s="73">
        <v>7.061908287323504E-3</v>
      </c>
      <c r="F62" s="73">
        <v>8.8784544791084326E-3</v>
      </c>
      <c r="G62" s="65">
        <v>1.8165461917849287E-3</v>
      </c>
    </row>
    <row r="63" spans="1:7" x14ac:dyDescent="0.25">
      <c r="A63" s="11">
        <v>3</v>
      </c>
      <c r="B63" s="68" t="s">
        <v>2</v>
      </c>
      <c r="C63" s="68" t="s">
        <v>254</v>
      </c>
      <c r="D63" s="73">
        <v>5.1717421301596764E-3</v>
      </c>
      <c r="E63" s="73">
        <v>6.3685800736879164E-3</v>
      </c>
      <c r="F63" s="73">
        <v>8.6699416350194455E-3</v>
      </c>
      <c r="G63" s="65">
        <v>2.301361561331529E-3</v>
      </c>
    </row>
    <row r="64" spans="1:7" x14ac:dyDescent="0.25">
      <c r="A64" s="11">
        <v>4</v>
      </c>
      <c r="B64" s="68" t="s">
        <v>14</v>
      </c>
      <c r="C64" s="68" t="s">
        <v>263</v>
      </c>
      <c r="D64" s="73">
        <v>7.2383470073755923E-3</v>
      </c>
      <c r="E64" s="73">
        <v>7.7259383676548995E-3</v>
      </c>
      <c r="F64" s="73">
        <v>8.4134438408804153E-3</v>
      </c>
      <c r="G64" s="65">
        <v>6.8750547322551578E-4</v>
      </c>
    </row>
    <row r="65" spans="1:7" x14ac:dyDescent="0.25">
      <c r="A65" s="11">
        <v>5</v>
      </c>
      <c r="B65" s="68" t="s">
        <v>2</v>
      </c>
      <c r="C65" s="68" t="s">
        <v>256</v>
      </c>
      <c r="D65" s="73">
        <v>8.0594085852250252E-3</v>
      </c>
      <c r="E65" s="73">
        <v>7.3929557330434173E-3</v>
      </c>
      <c r="F65" s="73">
        <v>7.0296797003627336E-3</v>
      </c>
      <c r="G65" s="15">
        <v>-3.6327603268068373E-4</v>
      </c>
    </row>
    <row r="66" spans="1:7" x14ac:dyDescent="0.25">
      <c r="A66" s="11">
        <v>6</v>
      </c>
      <c r="B66" s="68" t="s">
        <v>2</v>
      </c>
      <c r="C66" s="68" t="s">
        <v>253</v>
      </c>
      <c r="D66" s="74">
        <v>2.115730343395744E-4</v>
      </c>
      <c r="E66" s="74">
        <v>1.949594527369405E-4</v>
      </c>
      <c r="F66" s="73">
        <v>6.021182493608686E-3</v>
      </c>
      <c r="G66" s="65">
        <v>5.8262230408717454E-3</v>
      </c>
    </row>
    <row r="67" spans="1:7" x14ac:dyDescent="0.25">
      <c r="A67" s="11">
        <v>7</v>
      </c>
      <c r="B67" s="68" t="s">
        <v>2</v>
      </c>
      <c r="C67" s="68" t="s">
        <v>13</v>
      </c>
      <c r="D67" s="73">
        <v>5.3493417471014446E-3</v>
      </c>
      <c r="E67" s="73">
        <v>5.5847033869563063E-3</v>
      </c>
      <c r="F67" s="73">
        <v>5.7031895805861278E-3</v>
      </c>
      <c r="G67" s="65">
        <v>1.1848619362982149E-4</v>
      </c>
    </row>
    <row r="68" spans="1:7" x14ac:dyDescent="0.25">
      <c r="A68" s="11">
        <v>8</v>
      </c>
      <c r="B68" s="68" t="s">
        <v>14</v>
      </c>
      <c r="C68" s="68" t="s">
        <v>116</v>
      </c>
      <c r="D68" s="73">
        <v>2.8089594171672176E-3</v>
      </c>
      <c r="E68" s="74">
        <v>2.4242507184724588E-3</v>
      </c>
      <c r="F68" s="74">
        <v>2.1689795168513188E-3</v>
      </c>
      <c r="G68" s="15">
        <v>-2.5527120162113998E-4</v>
      </c>
    </row>
    <row r="69" spans="1:7" x14ac:dyDescent="0.25">
      <c r="A69" s="11">
        <v>9</v>
      </c>
      <c r="B69" s="68" t="s">
        <v>2</v>
      </c>
      <c r="C69" s="68" t="s">
        <v>11</v>
      </c>
      <c r="D69" s="74">
        <v>2.3463907935618294E-3</v>
      </c>
      <c r="E69" s="74">
        <v>2.1999741836911633E-3</v>
      </c>
      <c r="F69" s="74">
        <v>1.9478666347038827E-3</v>
      </c>
      <c r="G69" s="15">
        <v>-2.5210754898728066E-4</v>
      </c>
    </row>
    <row r="70" spans="1:7" x14ac:dyDescent="0.25">
      <c r="A70" s="11">
        <v>10</v>
      </c>
      <c r="B70" s="68" t="s">
        <v>2</v>
      </c>
      <c r="C70" s="68" t="s">
        <v>272</v>
      </c>
      <c r="D70" s="74">
        <v>9.5984820627511745E-4</v>
      </c>
      <c r="E70" s="74">
        <v>1.2391837651026054E-3</v>
      </c>
      <c r="F70" s="74">
        <v>1.6803428249933146E-3</v>
      </c>
      <c r="G70" s="65">
        <v>4.4115905989070914E-4</v>
      </c>
    </row>
    <row r="71" spans="1:7" x14ac:dyDescent="0.25">
      <c r="A71" s="11">
        <v>11</v>
      </c>
      <c r="B71" s="68" t="s">
        <v>2</v>
      </c>
      <c r="C71" s="68" t="s">
        <v>114</v>
      </c>
      <c r="D71" s="74">
        <v>8.7109531036248789E-4</v>
      </c>
      <c r="E71" s="74">
        <v>4.4822799837250662E-4</v>
      </c>
      <c r="F71" s="74">
        <v>1.5835968438160104E-3</v>
      </c>
      <c r="G71" s="65">
        <v>1.1353688454435037E-3</v>
      </c>
    </row>
    <row r="72" spans="1:7" x14ac:dyDescent="0.25">
      <c r="A72" s="11">
        <v>12</v>
      </c>
      <c r="B72" s="68" t="s">
        <v>2</v>
      </c>
      <c r="C72" s="68" t="s">
        <v>12</v>
      </c>
      <c r="D72" s="74">
        <v>1.6939654711767018E-3</v>
      </c>
      <c r="E72" s="74">
        <v>1.7174014685447301E-3</v>
      </c>
      <c r="F72" s="74">
        <v>1.5409984301133848E-3</v>
      </c>
      <c r="G72" s="15">
        <v>-1.7640303843134524E-4</v>
      </c>
    </row>
    <row r="73" spans="1:7" x14ac:dyDescent="0.25">
      <c r="A73" s="11">
        <v>13</v>
      </c>
      <c r="B73" s="68" t="s">
        <v>2</v>
      </c>
      <c r="C73" s="68" t="s">
        <v>255</v>
      </c>
      <c r="D73" s="74">
        <v>-1.7005479693490359E-2</v>
      </c>
      <c r="E73" s="74">
        <v>-1.0929267690570635E-2</v>
      </c>
      <c r="F73" s="74">
        <v>8.744574854873151E-4</v>
      </c>
      <c r="G73" s="65">
        <v>1.180372517605795E-2</v>
      </c>
    </row>
    <row r="74" spans="1:7" x14ac:dyDescent="0.25">
      <c r="A74" s="109" t="s">
        <v>0</v>
      </c>
      <c r="B74" s="109"/>
      <c r="C74" s="10" t="s">
        <v>15</v>
      </c>
      <c r="D74" s="81">
        <v>5.9619247429542627E-3</v>
      </c>
      <c r="E74" s="81">
        <v>6.1805563566080064E-3</v>
      </c>
      <c r="F74" s="81">
        <v>6.3013313849569607E-3</v>
      </c>
      <c r="G74" s="67">
        <v>1.2077502834895431E-4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G28:G29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79</v>
      </c>
      <c r="B2" s="12"/>
      <c r="C2" s="12"/>
    </row>
    <row r="24" spans="1:7" ht="15.75" x14ac:dyDescent="0.25">
      <c r="A24" s="12" t="s">
        <v>78</v>
      </c>
      <c r="B24" s="12"/>
      <c r="C24" s="12"/>
    </row>
    <row r="26" spans="1:7" x14ac:dyDescent="0.25">
      <c r="D26" s="118" t="s">
        <v>29</v>
      </c>
      <c r="E26" s="118"/>
      <c r="F26" s="118"/>
    </row>
    <row r="27" spans="1:7" x14ac:dyDescent="0.25">
      <c r="D27" s="117" t="s">
        <v>39</v>
      </c>
      <c r="E27" s="117"/>
      <c r="F27" s="117"/>
    </row>
    <row r="28" spans="1:7" ht="15" customHeight="1" x14ac:dyDescent="0.25">
      <c r="D28" s="116" t="s">
        <v>49</v>
      </c>
      <c r="E28" s="116"/>
      <c r="F28" s="116"/>
      <c r="G28" s="107" t="s">
        <v>273</v>
      </c>
    </row>
    <row r="29" spans="1:7" x14ac:dyDescent="0.25">
      <c r="A29" s="90" t="s">
        <v>16</v>
      </c>
      <c r="B29" s="89" t="s">
        <v>17</v>
      </c>
      <c r="C29" s="89" t="s">
        <v>18</v>
      </c>
      <c r="D29" s="89" t="s">
        <v>265</v>
      </c>
      <c r="E29" s="89" t="s">
        <v>266</v>
      </c>
      <c r="F29" s="89" t="s">
        <v>271</v>
      </c>
      <c r="G29" s="108"/>
    </row>
    <row r="30" spans="1:7" x14ac:dyDescent="0.25">
      <c r="A30" s="11">
        <v>1</v>
      </c>
      <c r="B30" s="68" t="s">
        <v>1</v>
      </c>
      <c r="C30" s="68" t="s">
        <v>6</v>
      </c>
      <c r="D30" s="72">
        <v>0.13078601088335379</v>
      </c>
      <c r="E30" s="72">
        <v>0.11548024697547035</v>
      </c>
      <c r="F30" s="72">
        <v>0.12188231331317179</v>
      </c>
      <c r="G30" s="65">
        <v>6.4020663377014342E-3</v>
      </c>
    </row>
    <row r="31" spans="1:7" x14ac:dyDescent="0.25">
      <c r="A31" s="11">
        <v>2</v>
      </c>
      <c r="B31" s="68" t="s">
        <v>1</v>
      </c>
      <c r="C31" s="68" t="s">
        <v>102</v>
      </c>
      <c r="D31" s="72">
        <v>0.11876005874720492</v>
      </c>
      <c r="E31" s="72">
        <v>0.11694512984410411</v>
      </c>
      <c r="F31" s="72">
        <v>0.11398716055124208</v>
      </c>
      <c r="G31" s="15">
        <v>-2.957969292862031E-3</v>
      </c>
    </row>
    <row r="32" spans="1:7" x14ac:dyDescent="0.25">
      <c r="A32" s="11">
        <v>3</v>
      </c>
      <c r="B32" s="68" t="s">
        <v>1</v>
      </c>
      <c r="C32" s="68" t="s">
        <v>3</v>
      </c>
      <c r="D32" s="72">
        <v>0.17326194382658192</v>
      </c>
      <c r="E32" s="72">
        <v>0.12563206834353149</v>
      </c>
      <c r="F32" s="72">
        <v>0.10833650266593212</v>
      </c>
      <c r="G32" s="15">
        <v>-1.7295565677599378E-2</v>
      </c>
    </row>
    <row r="33" spans="1:7" x14ac:dyDescent="0.25">
      <c r="A33" s="11">
        <v>4</v>
      </c>
      <c r="B33" s="68" t="s">
        <v>1</v>
      </c>
      <c r="C33" s="68" t="s">
        <v>112</v>
      </c>
      <c r="D33" s="72">
        <v>0.12288235194809408</v>
      </c>
      <c r="E33" s="72">
        <v>0.10773676858820171</v>
      </c>
      <c r="F33" s="72">
        <v>0.10148523978286443</v>
      </c>
      <c r="G33" s="15">
        <v>-6.2515288053372753E-3</v>
      </c>
    </row>
    <row r="34" spans="1:7" x14ac:dyDescent="0.25">
      <c r="A34" s="11">
        <v>5</v>
      </c>
      <c r="B34" s="68" t="s">
        <v>1</v>
      </c>
      <c r="C34" s="68" t="s">
        <v>7</v>
      </c>
      <c r="D34" s="72">
        <v>9.3477853215486933E-2</v>
      </c>
      <c r="E34" s="72">
        <v>9.4880462332550833E-2</v>
      </c>
      <c r="F34" s="72">
        <v>0.10081752275936573</v>
      </c>
      <c r="G34" s="65">
        <v>5.9370604268148969E-3</v>
      </c>
    </row>
    <row r="35" spans="1:7" x14ac:dyDescent="0.25">
      <c r="A35" s="11">
        <v>6</v>
      </c>
      <c r="B35" s="68" t="s">
        <v>1</v>
      </c>
      <c r="C35" s="68" t="s">
        <v>108</v>
      </c>
      <c r="D35" s="72">
        <v>9.1554419297300946E-2</v>
      </c>
      <c r="E35" s="72">
        <v>9.6159584045882651E-2</v>
      </c>
      <c r="F35" s="72">
        <v>9.9392237219633195E-2</v>
      </c>
      <c r="G35" s="65">
        <v>3.2326531737505437E-3</v>
      </c>
    </row>
    <row r="36" spans="1:7" x14ac:dyDescent="0.25">
      <c r="A36" s="11">
        <v>7</v>
      </c>
      <c r="B36" s="68" t="s">
        <v>1</v>
      </c>
      <c r="C36" s="68" t="s">
        <v>101</v>
      </c>
      <c r="D36" s="72">
        <v>8.2484597527811093E-2</v>
      </c>
      <c r="E36" s="72">
        <v>8.7902095736005256E-2</v>
      </c>
      <c r="F36" s="72">
        <v>9.3646461403588926E-2</v>
      </c>
      <c r="G36" s="65">
        <v>5.7443656675836702E-3</v>
      </c>
    </row>
    <row r="37" spans="1:7" x14ac:dyDescent="0.25">
      <c r="A37" s="11">
        <v>8</v>
      </c>
      <c r="B37" s="68" t="s">
        <v>1</v>
      </c>
      <c r="C37" s="68" t="s">
        <v>4</v>
      </c>
      <c r="D37" s="73">
        <v>6.6015265867021083E-2</v>
      </c>
      <c r="E37" s="73">
        <v>7.5923750756118305E-2</v>
      </c>
      <c r="F37" s="72">
        <v>8.0152827999825746E-2</v>
      </c>
      <c r="G37" s="65">
        <v>4.2290772437074409E-3</v>
      </c>
    </row>
    <row r="38" spans="1:7" x14ac:dyDescent="0.25">
      <c r="A38" s="11">
        <v>9</v>
      </c>
      <c r="B38" s="68" t="s">
        <v>1</v>
      </c>
      <c r="C38" s="68" t="s">
        <v>105</v>
      </c>
      <c r="D38" s="73">
        <v>7.1982684080305614E-2</v>
      </c>
      <c r="E38" s="73">
        <v>7.8163940509244342E-2</v>
      </c>
      <c r="F38" s="73">
        <v>7.6628120996466723E-2</v>
      </c>
      <c r="G38" s="15">
        <v>-1.5358195127776197E-3</v>
      </c>
    </row>
    <row r="39" spans="1:7" x14ac:dyDescent="0.25">
      <c r="A39" s="11">
        <v>10</v>
      </c>
      <c r="B39" s="68" t="s">
        <v>1</v>
      </c>
      <c r="C39" s="68" t="s">
        <v>106</v>
      </c>
      <c r="D39" s="73">
        <v>5.7682379892622156E-2</v>
      </c>
      <c r="E39" s="72">
        <v>8.8584571722885044E-2</v>
      </c>
      <c r="F39" s="73">
        <v>7.4207484054247291E-2</v>
      </c>
      <c r="G39" s="15">
        <v>-1.4377087668637753E-2</v>
      </c>
    </row>
    <row r="40" spans="1:7" x14ac:dyDescent="0.25">
      <c r="A40" s="11">
        <v>11</v>
      </c>
      <c r="B40" s="68" t="s">
        <v>1</v>
      </c>
      <c r="C40" s="68" t="s">
        <v>10</v>
      </c>
      <c r="D40" s="73">
        <v>6.1940453932067471E-2</v>
      </c>
      <c r="E40" s="73">
        <v>7.1452223338530699E-2</v>
      </c>
      <c r="F40" s="73">
        <v>7.1783197943902782E-2</v>
      </c>
      <c r="G40" s="65">
        <v>3.3097460537208356E-4</v>
      </c>
    </row>
    <row r="41" spans="1:7" x14ac:dyDescent="0.25">
      <c r="A41" s="11">
        <v>12</v>
      </c>
      <c r="B41" s="68" t="s">
        <v>1</v>
      </c>
      <c r="C41" s="68" t="s">
        <v>104</v>
      </c>
      <c r="D41" s="73">
        <v>3.8583486485223431E-2</v>
      </c>
      <c r="E41" s="73">
        <v>6.0735670984694345E-2</v>
      </c>
      <c r="F41" s="73">
        <v>6.9174464151540646E-2</v>
      </c>
      <c r="G41" s="65">
        <v>8.4387931668463007E-3</v>
      </c>
    </row>
    <row r="42" spans="1:7" x14ac:dyDescent="0.25">
      <c r="A42" s="11">
        <v>13</v>
      </c>
      <c r="B42" s="68" t="s">
        <v>1</v>
      </c>
      <c r="C42" s="68" t="s">
        <v>113</v>
      </c>
      <c r="D42" s="72">
        <v>9.9782888275226647E-2</v>
      </c>
      <c r="E42" s="72">
        <v>9.1551335026698835E-2</v>
      </c>
      <c r="F42" s="73">
        <v>6.6403138292666891E-2</v>
      </c>
      <c r="G42" s="15">
        <v>-2.5148196734031944E-2</v>
      </c>
    </row>
    <row r="43" spans="1:7" x14ac:dyDescent="0.25">
      <c r="A43" s="11">
        <v>14</v>
      </c>
      <c r="B43" s="68" t="s">
        <v>1</v>
      </c>
      <c r="C43" s="68" t="s">
        <v>5</v>
      </c>
      <c r="D43" s="73">
        <v>7.6532135406821841E-2</v>
      </c>
      <c r="E43" s="73">
        <v>6.2796254628301088E-2</v>
      </c>
      <c r="F43" s="73">
        <v>6.5091924303720752E-2</v>
      </c>
      <c r="G43" s="65">
        <v>2.2956696754196648E-3</v>
      </c>
    </row>
    <row r="44" spans="1:7" x14ac:dyDescent="0.25">
      <c r="A44" s="11">
        <v>15</v>
      </c>
      <c r="B44" s="68" t="s">
        <v>1</v>
      </c>
      <c r="C44" s="68" t="s">
        <v>250</v>
      </c>
      <c r="D44" s="73">
        <v>5.9939466530183588E-2</v>
      </c>
      <c r="E44" s="73">
        <v>5.5328606428275855E-2</v>
      </c>
      <c r="F44" s="73">
        <v>5.4504066415040291E-2</v>
      </c>
      <c r="G44" s="15">
        <v>-8.2454001323556403E-4</v>
      </c>
    </row>
    <row r="45" spans="1:7" x14ac:dyDescent="0.25">
      <c r="A45" s="11">
        <v>16</v>
      </c>
      <c r="B45" s="68" t="s">
        <v>1</v>
      </c>
      <c r="C45" s="68" t="s">
        <v>107</v>
      </c>
      <c r="D45" s="73">
        <v>6.0690306321155525E-2</v>
      </c>
      <c r="E45" s="73">
        <v>5.4631155312814351E-2</v>
      </c>
      <c r="F45" s="73">
        <v>5.0717244839764843E-2</v>
      </c>
      <c r="G45" s="15">
        <v>-3.9139104730495089E-3</v>
      </c>
    </row>
    <row r="46" spans="1:7" x14ac:dyDescent="0.25">
      <c r="A46" s="11">
        <v>17</v>
      </c>
      <c r="B46" s="68" t="s">
        <v>1</v>
      </c>
      <c r="C46" s="68" t="s">
        <v>248</v>
      </c>
      <c r="D46" s="73">
        <v>3.5765677470020026E-2</v>
      </c>
      <c r="E46" s="73">
        <v>4.101411225273343E-2</v>
      </c>
      <c r="F46" s="73">
        <v>4.3792901189767711E-2</v>
      </c>
      <c r="G46" s="65">
        <v>2.7787889370342808E-3</v>
      </c>
    </row>
    <row r="47" spans="1:7" x14ac:dyDescent="0.25">
      <c r="A47" s="11">
        <v>18</v>
      </c>
      <c r="B47" s="68" t="s">
        <v>1</v>
      </c>
      <c r="C47" s="68" t="s">
        <v>251</v>
      </c>
      <c r="D47" s="72">
        <v>8.46654248415631E-2</v>
      </c>
      <c r="E47" s="73">
        <v>5.9178079978109338E-2</v>
      </c>
      <c r="F47" s="73">
        <v>4.2853517406593877E-2</v>
      </c>
      <c r="G47" s="15">
        <v>-1.6324562571515461E-2</v>
      </c>
    </row>
    <row r="48" spans="1:7" x14ac:dyDescent="0.25">
      <c r="A48" s="11">
        <v>19</v>
      </c>
      <c r="B48" s="68" t="s">
        <v>1</v>
      </c>
      <c r="C48" s="68" t="s">
        <v>103</v>
      </c>
      <c r="D48" s="73">
        <v>4.3392148796376949E-2</v>
      </c>
      <c r="E48" s="73">
        <v>3.8740305756475274E-2</v>
      </c>
      <c r="F48" s="73">
        <v>4.0534460989020582E-2</v>
      </c>
      <c r="G48" s="65">
        <v>1.7941552325453081E-3</v>
      </c>
    </row>
    <row r="49" spans="1:7" x14ac:dyDescent="0.25">
      <c r="A49" s="11">
        <v>20</v>
      </c>
      <c r="B49" s="68" t="s">
        <v>1</v>
      </c>
      <c r="C49" s="68" t="s">
        <v>249</v>
      </c>
      <c r="D49" s="73">
        <v>3.5131838538922731E-2</v>
      </c>
      <c r="E49" s="73">
        <v>3.5930942480090863E-2</v>
      </c>
      <c r="F49" s="73">
        <v>3.5303136018076636E-2</v>
      </c>
      <c r="G49" s="15">
        <v>-6.2780646201422707E-4</v>
      </c>
    </row>
    <row r="50" spans="1:7" x14ac:dyDescent="0.25">
      <c r="A50" s="11">
        <v>21</v>
      </c>
      <c r="B50" s="68" t="s">
        <v>1</v>
      </c>
      <c r="C50" s="68" t="s">
        <v>9</v>
      </c>
      <c r="D50" s="73">
        <v>3.8338488759317571E-2</v>
      </c>
      <c r="E50" s="73">
        <v>3.4189302130729966E-2</v>
      </c>
      <c r="F50" s="73">
        <v>3.4142081099655004E-2</v>
      </c>
      <c r="G50" s="15">
        <v>-4.7221031074962116E-5</v>
      </c>
    </row>
    <row r="51" spans="1:7" x14ac:dyDescent="0.25">
      <c r="A51" s="11">
        <v>22</v>
      </c>
      <c r="B51" s="68" t="s">
        <v>1</v>
      </c>
      <c r="C51" s="68" t="s">
        <v>247</v>
      </c>
      <c r="D51" s="73">
        <v>3.1547771734321911E-2</v>
      </c>
      <c r="E51" s="73">
        <v>3.1692014474191829E-2</v>
      </c>
      <c r="F51" s="73">
        <v>3.1633448582270886E-2</v>
      </c>
      <c r="G51" s="15">
        <v>-5.8565891920943358E-5</v>
      </c>
    </row>
    <row r="52" spans="1:7" x14ac:dyDescent="0.25">
      <c r="A52" s="11">
        <v>23</v>
      </c>
      <c r="B52" s="68" t="s">
        <v>1</v>
      </c>
      <c r="C52" s="68" t="s">
        <v>258</v>
      </c>
      <c r="D52" s="73">
        <v>5.3840402676600861E-2</v>
      </c>
      <c r="E52" s="73">
        <v>2.9390099516427504E-2</v>
      </c>
      <c r="F52" s="73">
        <v>2.9970317480898959E-2</v>
      </c>
      <c r="G52" s="65">
        <v>5.8021796447145502E-4</v>
      </c>
    </row>
    <row r="53" spans="1:7" x14ac:dyDescent="0.25">
      <c r="A53" s="11">
        <v>24</v>
      </c>
      <c r="B53" s="68" t="s">
        <v>1</v>
      </c>
      <c r="C53" s="68" t="s">
        <v>264</v>
      </c>
      <c r="D53" s="73">
        <v>3.3036705428031464E-2</v>
      </c>
      <c r="E53" s="73">
        <v>3.4141517024831855E-2</v>
      </c>
      <c r="F53" s="73">
        <v>2.8578523616491186E-2</v>
      </c>
      <c r="G53" s="15">
        <v>-5.562993408340669E-3</v>
      </c>
    </row>
    <row r="54" spans="1:7" x14ac:dyDescent="0.25">
      <c r="A54" s="11">
        <v>25</v>
      </c>
      <c r="B54" s="68" t="s">
        <v>1</v>
      </c>
      <c r="C54" s="68" t="s">
        <v>252</v>
      </c>
      <c r="D54" s="73">
        <v>1.3812456174493013E-2</v>
      </c>
      <c r="E54" s="74">
        <v>5.5794266045128358E-3</v>
      </c>
      <c r="F54" s="73">
        <v>2.0920617559176926E-2</v>
      </c>
      <c r="G54" s="65">
        <v>1.534119095466409E-2</v>
      </c>
    </row>
    <row r="55" spans="1:7" x14ac:dyDescent="0.25">
      <c r="A55" s="11">
        <v>26</v>
      </c>
      <c r="B55" s="68" t="s">
        <v>1</v>
      </c>
      <c r="C55" s="68" t="s">
        <v>257</v>
      </c>
      <c r="D55" s="74">
        <v>2.2744266080764746E-3</v>
      </c>
      <c r="E55" s="74">
        <v>9.4294979468298769E-3</v>
      </c>
      <c r="F55" s="73">
        <v>1.531164756295491E-2</v>
      </c>
      <c r="G55" s="65">
        <v>5.8821496161250326E-3</v>
      </c>
    </row>
    <row r="56" spans="1:7" x14ac:dyDescent="0.25">
      <c r="A56" s="11">
        <v>27</v>
      </c>
      <c r="B56" s="68" t="s">
        <v>1</v>
      </c>
      <c r="C56" s="68" t="s">
        <v>109</v>
      </c>
      <c r="D56" s="73">
        <v>2.1217769643353576E-2</v>
      </c>
      <c r="E56" s="74">
        <v>8.3779071410711274E-3</v>
      </c>
      <c r="F56" s="74">
        <v>6.9924248533496901E-3</v>
      </c>
      <c r="G56" s="15">
        <v>-1.3854822877214373E-3</v>
      </c>
    </row>
    <row r="57" spans="1:7" x14ac:dyDescent="0.25">
      <c r="A57" s="11">
        <v>28</v>
      </c>
      <c r="B57" s="68" t="s">
        <v>1</v>
      </c>
      <c r="C57" s="68" t="s">
        <v>111</v>
      </c>
      <c r="D57" s="74">
        <v>3.5501371508622772E-3</v>
      </c>
      <c r="E57" s="74">
        <v>1.4669469654751968E-3</v>
      </c>
      <c r="F57" s="74">
        <v>6.0874469881156959E-3</v>
      </c>
      <c r="G57" s="65">
        <v>4.6205000226404993E-3</v>
      </c>
    </row>
    <row r="58" spans="1:7" x14ac:dyDescent="0.25">
      <c r="A58" s="11">
        <v>29</v>
      </c>
      <c r="B58" s="68" t="s">
        <v>1</v>
      </c>
      <c r="C58" s="68" t="s">
        <v>100</v>
      </c>
      <c r="D58" s="74">
        <v>1.45800659677543E-3</v>
      </c>
      <c r="E58" s="74">
        <v>3.5325130434029654E-3</v>
      </c>
      <c r="F58" s="74">
        <v>4.1131764314945567E-3</v>
      </c>
      <c r="G58" s="65">
        <v>5.8066338809159134E-4</v>
      </c>
    </row>
    <row r="59" spans="1:7" x14ac:dyDescent="0.25">
      <c r="A59" s="88">
        <v>30</v>
      </c>
      <c r="B59" s="68" t="s">
        <v>1</v>
      </c>
      <c r="C59" s="68" t="s">
        <v>8</v>
      </c>
      <c r="D59" s="74">
        <v>3.0584831992379693E-3</v>
      </c>
      <c r="E59" s="74">
        <v>3.7872920587114348E-3</v>
      </c>
      <c r="F59" s="74">
        <v>1.3221954157477141E-16</v>
      </c>
      <c r="G59" s="15">
        <v>-3.7872920587113026E-3</v>
      </c>
    </row>
    <row r="60" spans="1:7" ht="15.75" thickBot="1" x14ac:dyDescent="0.3">
      <c r="A60" s="50">
        <v>31</v>
      </c>
      <c r="B60" s="78" t="s">
        <v>1</v>
      </c>
      <c r="C60" s="78" t="s">
        <v>110</v>
      </c>
      <c r="D60" s="79">
        <v>-0.3</v>
      </c>
      <c r="E60" s="79">
        <v>-0.22699947006672569</v>
      </c>
      <c r="F60" s="79">
        <v>-0.20040819046893088</v>
      </c>
      <c r="G60" s="83">
        <v>2.6591279597794809E-2</v>
      </c>
    </row>
    <row r="61" spans="1:7" x14ac:dyDescent="0.25">
      <c r="A61" s="49">
        <v>1</v>
      </c>
      <c r="B61" s="76" t="s">
        <v>2</v>
      </c>
      <c r="C61" s="76" t="s">
        <v>254</v>
      </c>
      <c r="D61" s="82">
        <v>3.8868589311242069E-2</v>
      </c>
      <c r="E61" s="82">
        <v>4.7565454402913036E-2</v>
      </c>
      <c r="F61" s="82">
        <v>6.4393807648893034E-2</v>
      </c>
      <c r="G61" s="86">
        <v>1.6828353245979998E-2</v>
      </c>
    </row>
    <row r="62" spans="1:7" x14ac:dyDescent="0.25">
      <c r="A62" s="11">
        <v>2</v>
      </c>
      <c r="B62" s="68" t="s">
        <v>2</v>
      </c>
      <c r="C62" s="68" t="s">
        <v>115</v>
      </c>
      <c r="D62" s="73">
        <v>6.2556375051128502E-2</v>
      </c>
      <c r="E62" s="73">
        <v>5.8099381661244072E-2</v>
      </c>
      <c r="F62" s="73">
        <v>6.1166041774708149E-2</v>
      </c>
      <c r="G62" s="65">
        <v>3.0666601134640772E-3</v>
      </c>
    </row>
    <row r="63" spans="1:7" x14ac:dyDescent="0.25">
      <c r="A63" s="11">
        <v>3</v>
      </c>
      <c r="B63" s="68" t="s">
        <v>14</v>
      </c>
      <c r="C63" s="68" t="s">
        <v>263</v>
      </c>
      <c r="D63" s="73">
        <v>3.0956483213745084E-2</v>
      </c>
      <c r="E63" s="73">
        <v>3.2991200961299705E-2</v>
      </c>
      <c r="F63" s="73">
        <v>3.579247021674422E-2</v>
      </c>
      <c r="G63" s="65">
        <v>2.8012692554445148E-3</v>
      </c>
    </row>
    <row r="64" spans="1:7" x14ac:dyDescent="0.25">
      <c r="A64" s="11">
        <v>4</v>
      </c>
      <c r="B64" s="68" t="s">
        <v>2</v>
      </c>
      <c r="C64" s="68" t="s">
        <v>13</v>
      </c>
      <c r="D64" s="73">
        <v>3.2794931999393678E-2</v>
      </c>
      <c r="E64" s="73">
        <v>3.4145599706281247E-2</v>
      </c>
      <c r="F64" s="73">
        <v>3.4717693107025646E-2</v>
      </c>
      <c r="G64" s="65">
        <v>5.7209340074439868E-4</v>
      </c>
    </row>
    <row r="65" spans="1:7" x14ac:dyDescent="0.25">
      <c r="A65" s="11">
        <v>5</v>
      </c>
      <c r="B65" s="68" t="s">
        <v>2</v>
      </c>
      <c r="C65" s="68" t="s">
        <v>256</v>
      </c>
      <c r="D65" s="73">
        <v>3.6919786733545783E-2</v>
      </c>
      <c r="E65" s="73">
        <v>3.3843763320252782E-2</v>
      </c>
      <c r="F65" s="73">
        <v>3.2188346831502561E-2</v>
      </c>
      <c r="G65" s="15">
        <v>-1.6554164887502207E-3</v>
      </c>
    </row>
    <row r="66" spans="1:7" x14ac:dyDescent="0.25">
      <c r="A66" s="11">
        <v>6</v>
      </c>
      <c r="B66" s="68" t="s">
        <v>2</v>
      </c>
      <c r="C66" s="68" t="s">
        <v>262</v>
      </c>
      <c r="D66" s="73">
        <v>2.0038923327954913E-2</v>
      </c>
      <c r="E66" s="73">
        <v>2.4191066272067841E-2</v>
      </c>
      <c r="F66" s="73">
        <v>3.0464321012496472E-2</v>
      </c>
      <c r="G66" s="65">
        <v>6.2732547404286305E-3</v>
      </c>
    </row>
    <row r="67" spans="1:7" x14ac:dyDescent="0.25">
      <c r="A67" s="11">
        <v>7</v>
      </c>
      <c r="B67" s="68" t="s">
        <v>2</v>
      </c>
      <c r="C67" s="68" t="s">
        <v>12</v>
      </c>
      <c r="D67" s="73">
        <v>1.7736675322253072E-2</v>
      </c>
      <c r="E67" s="73">
        <v>1.7813453278028638E-2</v>
      </c>
      <c r="F67" s="73">
        <v>1.6248196493687642E-2</v>
      </c>
      <c r="G67" s="15">
        <v>-1.5652567843409959E-3</v>
      </c>
    </row>
    <row r="68" spans="1:7" x14ac:dyDescent="0.25">
      <c r="A68" s="11">
        <v>8</v>
      </c>
      <c r="B68" s="68" t="s">
        <v>2</v>
      </c>
      <c r="C68" s="68" t="s">
        <v>253</v>
      </c>
      <c r="D68" s="74">
        <v>5.1874284943023133E-4</v>
      </c>
      <c r="E68" s="74">
        <v>4.8788191783802738E-4</v>
      </c>
      <c r="F68" s="73">
        <v>1.5176906564627553E-2</v>
      </c>
      <c r="G68" s="65">
        <v>1.4689024646789527E-2</v>
      </c>
    </row>
    <row r="69" spans="1:7" x14ac:dyDescent="0.25">
      <c r="A69" s="11">
        <v>9</v>
      </c>
      <c r="B69" s="68" t="s">
        <v>2</v>
      </c>
      <c r="C69" s="68" t="s">
        <v>272</v>
      </c>
      <c r="D69" s="74">
        <v>7.2439694203118681E-3</v>
      </c>
      <c r="E69" s="74">
        <v>9.3878117647475719E-3</v>
      </c>
      <c r="F69" s="73">
        <v>1.2830434323728561E-2</v>
      </c>
      <c r="G69" s="65">
        <v>3.4426225589809893E-3</v>
      </c>
    </row>
    <row r="70" spans="1:7" x14ac:dyDescent="0.25">
      <c r="A70" s="11">
        <v>10</v>
      </c>
      <c r="B70" s="68" t="s">
        <v>2</v>
      </c>
      <c r="C70" s="68" t="s">
        <v>11</v>
      </c>
      <c r="D70" s="73">
        <v>1.4077963883734914E-2</v>
      </c>
      <c r="E70" s="73">
        <v>1.3197737563766522E-2</v>
      </c>
      <c r="F70" s="73">
        <v>1.168480754574483E-2</v>
      </c>
      <c r="G70" s="15">
        <v>-1.5129300180216926E-3</v>
      </c>
    </row>
    <row r="71" spans="1:7" x14ac:dyDescent="0.25">
      <c r="A71" s="11">
        <v>11</v>
      </c>
      <c r="B71" s="68" t="s">
        <v>2</v>
      </c>
      <c r="C71" s="68" t="s">
        <v>114</v>
      </c>
      <c r="D71" s="74">
        <v>5.8298266771058642E-3</v>
      </c>
      <c r="E71" s="74">
        <v>3.0004897313586046E-3</v>
      </c>
      <c r="F71" s="73">
        <v>1.0660487415932531E-2</v>
      </c>
      <c r="G71" s="65">
        <v>7.659997684573927E-3</v>
      </c>
    </row>
    <row r="72" spans="1:7" x14ac:dyDescent="0.25">
      <c r="A72" s="11">
        <v>12</v>
      </c>
      <c r="B72" s="68" t="s">
        <v>14</v>
      </c>
      <c r="C72" s="68" t="s">
        <v>116</v>
      </c>
      <c r="D72" s="73">
        <v>1.1353745793524175E-2</v>
      </c>
      <c r="E72" s="74">
        <v>9.7750070864245781E-3</v>
      </c>
      <c r="F72" s="74">
        <v>8.7169227949451481E-3</v>
      </c>
      <c r="G72" s="15">
        <v>-1.0580842914794299E-3</v>
      </c>
    </row>
    <row r="73" spans="1:7" x14ac:dyDescent="0.25">
      <c r="A73" s="11">
        <v>13</v>
      </c>
      <c r="B73" s="68" t="s">
        <v>2</v>
      </c>
      <c r="C73" s="68" t="s">
        <v>255</v>
      </c>
      <c r="D73" s="74">
        <v>-7.858671276028989E-2</v>
      </c>
      <c r="E73" s="74">
        <v>-5.0382430911911517E-2</v>
      </c>
      <c r="F73" s="74">
        <v>4.0219144385603501E-3</v>
      </c>
      <c r="G73" s="65">
        <v>5.4404345350471867E-2</v>
      </c>
    </row>
    <row r="74" spans="1:7" x14ac:dyDescent="0.25">
      <c r="A74" s="109" t="s">
        <v>0</v>
      </c>
      <c r="B74" s="109"/>
      <c r="C74" s="10" t="s">
        <v>15</v>
      </c>
      <c r="D74" s="81">
        <v>4.5445935687265154E-2</v>
      </c>
      <c r="E74" s="81">
        <v>4.7082982456985348E-2</v>
      </c>
      <c r="F74" s="81">
        <v>4.7938253441586871E-2</v>
      </c>
      <c r="G74" s="67">
        <v>8.5527098460152357E-4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G28:G29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13" t="s">
        <v>69</v>
      </c>
      <c r="B2" s="113"/>
      <c r="C2" s="113"/>
    </row>
    <row r="24" spans="1:7" ht="15.75" x14ac:dyDescent="0.25">
      <c r="A24" s="113" t="s">
        <v>68</v>
      </c>
      <c r="B24" s="113"/>
      <c r="C24" s="113"/>
    </row>
    <row r="26" spans="1:7" x14ac:dyDescent="0.25">
      <c r="D26" s="118" t="s">
        <v>24</v>
      </c>
      <c r="E26" s="118"/>
      <c r="F26" s="118"/>
    </row>
    <row r="27" spans="1:7" x14ac:dyDescent="0.25">
      <c r="D27" s="117" t="s">
        <v>33</v>
      </c>
      <c r="E27" s="117"/>
      <c r="F27" s="117"/>
    </row>
    <row r="28" spans="1:7" ht="15" customHeight="1" x14ac:dyDescent="0.25">
      <c r="D28" s="116" t="s">
        <v>43</v>
      </c>
      <c r="E28" s="116"/>
      <c r="F28" s="116"/>
      <c r="G28" s="107" t="s">
        <v>273</v>
      </c>
    </row>
    <row r="29" spans="1:7" x14ac:dyDescent="0.25">
      <c r="A29" s="90" t="s">
        <v>16</v>
      </c>
      <c r="B29" s="89" t="s">
        <v>17</v>
      </c>
      <c r="C29" s="89" t="s">
        <v>18</v>
      </c>
      <c r="D29" s="89" t="s">
        <v>265</v>
      </c>
      <c r="E29" s="89" t="s">
        <v>266</v>
      </c>
      <c r="F29" s="89" t="s">
        <v>271</v>
      </c>
      <c r="G29" s="108"/>
    </row>
    <row r="30" spans="1:7" x14ac:dyDescent="0.25">
      <c r="A30" s="11">
        <v>1</v>
      </c>
      <c r="B30" s="68" t="s">
        <v>1</v>
      </c>
      <c r="C30" s="68" t="s">
        <v>7</v>
      </c>
      <c r="D30" s="72">
        <v>0.29052698928050674</v>
      </c>
      <c r="E30" s="72">
        <v>0.28883049628288948</v>
      </c>
      <c r="F30" s="72">
        <v>0.29386443625569059</v>
      </c>
      <c r="G30" s="65">
        <v>5.0339399728011047E-3</v>
      </c>
    </row>
    <row r="31" spans="1:7" x14ac:dyDescent="0.25">
      <c r="A31" s="11">
        <v>2</v>
      </c>
      <c r="B31" s="68" t="s">
        <v>1</v>
      </c>
      <c r="C31" s="68" t="s">
        <v>102</v>
      </c>
      <c r="D31" s="72">
        <v>0.2750925362897213</v>
      </c>
      <c r="E31" s="72">
        <v>0.27443756182839435</v>
      </c>
      <c r="F31" s="72">
        <v>0.27483111908502084</v>
      </c>
      <c r="G31" s="65">
        <v>3.9355725662648666E-4</v>
      </c>
    </row>
    <row r="32" spans="1:7" x14ac:dyDescent="0.25">
      <c r="A32" s="11">
        <v>3</v>
      </c>
      <c r="B32" s="68" t="s">
        <v>1</v>
      </c>
      <c r="C32" s="68" t="s">
        <v>106</v>
      </c>
      <c r="D32" s="72">
        <v>0.25377522812823511</v>
      </c>
      <c r="E32" s="72">
        <v>0.25623634364957981</v>
      </c>
      <c r="F32" s="72">
        <v>0.25400964164164153</v>
      </c>
      <c r="G32" s="15">
        <v>-2.226702007938286E-3</v>
      </c>
    </row>
    <row r="33" spans="1:7" x14ac:dyDescent="0.25">
      <c r="A33" s="11">
        <v>4</v>
      </c>
      <c r="B33" s="68" t="s">
        <v>1</v>
      </c>
      <c r="C33" s="68" t="s">
        <v>107</v>
      </c>
      <c r="D33" s="72">
        <v>0.23187725240631543</v>
      </c>
      <c r="E33" s="72">
        <v>0.22986281226984095</v>
      </c>
      <c r="F33" s="72">
        <v>0.22749318587165657</v>
      </c>
      <c r="G33" s="15">
        <v>-2.3696263981843879E-3</v>
      </c>
    </row>
    <row r="34" spans="1:7" x14ac:dyDescent="0.25">
      <c r="A34" s="11">
        <v>5</v>
      </c>
      <c r="B34" s="68" t="s">
        <v>1</v>
      </c>
      <c r="C34" s="68" t="s">
        <v>6</v>
      </c>
      <c r="D34" s="72">
        <v>0.22414058204918738</v>
      </c>
      <c r="E34" s="72">
        <v>0.22298799383556761</v>
      </c>
      <c r="F34" s="72">
        <v>0.2261919167427193</v>
      </c>
      <c r="G34" s="65">
        <v>3.203922907151685E-3</v>
      </c>
    </row>
    <row r="35" spans="1:7" x14ac:dyDescent="0.25">
      <c r="A35" s="11">
        <v>6</v>
      </c>
      <c r="B35" s="68" t="s">
        <v>1</v>
      </c>
      <c r="C35" s="68" t="s">
        <v>4</v>
      </c>
      <c r="D35" s="72">
        <v>0.21593024772852493</v>
      </c>
      <c r="E35" s="72">
        <v>0.21739096910103634</v>
      </c>
      <c r="F35" s="72">
        <v>0.21776272572361483</v>
      </c>
      <c r="G35" s="65">
        <v>3.7175662257848963E-4</v>
      </c>
    </row>
    <row r="36" spans="1:7" x14ac:dyDescent="0.25">
      <c r="A36" s="11">
        <v>7</v>
      </c>
      <c r="B36" s="68" t="s">
        <v>1</v>
      </c>
      <c r="C36" s="68" t="s">
        <v>113</v>
      </c>
      <c r="D36" s="72">
        <v>0.21225314938609316</v>
      </c>
      <c r="E36" s="72">
        <v>0.21319200399786128</v>
      </c>
      <c r="F36" s="72">
        <v>0.20972605737818775</v>
      </c>
      <c r="G36" s="15">
        <v>-3.4659466196735322E-3</v>
      </c>
    </row>
    <row r="37" spans="1:7" x14ac:dyDescent="0.25">
      <c r="A37" s="11">
        <v>8</v>
      </c>
      <c r="B37" s="68" t="s">
        <v>1</v>
      </c>
      <c r="C37" s="68" t="s">
        <v>108</v>
      </c>
      <c r="D37" s="72">
        <v>0.20630090275445681</v>
      </c>
      <c r="E37" s="72">
        <v>0.20738662482724179</v>
      </c>
      <c r="F37" s="72">
        <v>0.20623252140160753</v>
      </c>
      <c r="G37" s="15">
        <v>-1.1541034256342675E-3</v>
      </c>
    </row>
    <row r="38" spans="1:7" x14ac:dyDescent="0.25">
      <c r="A38" s="11">
        <v>9</v>
      </c>
      <c r="B38" s="68" t="s">
        <v>1</v>
      </c>
      <c r="C38" s="68" t="s">
        <v>251</v>
      </c>
      <c r="D38" s="72">
        <v>0.20660634254800017</v>
      </c>
      <c r="E38" s="72">
        <v>0.20585227359073463</v>
      </c>
      <c r="F38" s="72">
        <v>0.20425869861190266</v>
      </c>
      <c r="G38" s="15">
        <v>-1.5935749788319742E-3</v>
      </c>
    </row>
    <row r="39" spans="1:7" x14ac:dyDescent="0.25">
      <c r="A39" s="11">
        <v>10</v>
      </c>
      <c r="B39" s="68" t="s">
        <v>1</v>
      </c>
      <c r="C39" s="68" t="s">
        <v>249</v>
      </c>
      <c r="D39" s="72">
        <v>0.20197045934361979</v>
      </c>
      <c r="E39" s="72">
        <v>0.20314129582784091</v>
      </c>
      <c r="F39" s="72">
        <v>0.20221558596768147</v>
      </c>
      <c r="G39" s="15">
        <v>-9.2570986015944046E-4</v>
      </c>
    </row>
    <row r="40" spans="1:7" x14ac:dyDescent="0.25">
      <c r="A40" s="11">
        <v>11</v>
      </c>
      <c r="B40" s="68" t="s">
        <v>1</v>
      </c>
      <c r="C40" s="68" t="s">
        <v>252</v>
      </c>
      <c r="D40" s="72">
        <v>0.1858510419150769</v>
      </c>
      <c r="E40" s="72">
        <v>0.18431579394266415</v>
      </c>
      <c r="F40" s="72">
        <v>0.18216855812360377</v>
      </c>
      <c r="G40" s="15">
        <v>-2.1472358190603724E-3</v>
      </c>
    </row>
    <row r="41" spans="1:7" x14ac:dyDescent="0.25">
      <c r="A41" s="11">
        <v>12</v>
      </c>
      <c r="B41" s="68" t="s">
        <v>1</v>
      </c>
      <c r="C41" s="68" t="s">
        <v>3</v>
      </c>
      <c r="D41" s="72">
        <v>0.17915141813169219</v>
      </c>
      <c r="E41" s="72">
        <v>0.18008449642480509</v>
      </c>
      <c r="F41" s="72">
        <v>0.18018222973478423</v>
      </c>
      <c r="G41" s="65">
        <v>9.7733309979142202E-5</v>
      </c>
    </row>
    <row r="42" spans="1:7" x14ac:dyDescent="0.25">
      <c r="A42" s="11">
        <v>13</v>
      </c>
      <c r="B42" s="68" t="s">
        <v>1</v>
      </c>
      <c r="C42" s="68" t="s">
        <v>111</v>
      </c>
      <c r="D42" s="72">
        <v>0.17722194592621124</v>
      </c>
      <c r="E42" s="72">
        <v>0.17776701036315035</v>
      </c>
      <c r="F42" s="72">
        <v>0.17757541723048581</v>
      </c>
      <c r="G42" s="15">
        <v>-1.9159313266453593E-4</v>
      </c>
    </row>
    <row r="43" spans="1:7" x14ac:dyDescent="0.25">
      <c r="A43" s="11">
        <v>14</v>
      </c>
      <c r="B43" s="68" t="s">
        <v>1</v>
      </c>
      <c r="C43" s="68" t="s">
        <v>250</v>
      </c>
      <c r="D43" s="72">
        <v>0.17679092595312645</v>
      </c>
      <c r="E43" s="72">
        <v>0.17670252451615914</v>
      </c>
      <c r="F43" s="72">
        <v>0.17565789029950329</v>
      </c>
      <c r="G43" s="15">
        <v>-1.0446342166558487E-3</v>
      </c>
    </row>
    <row r="44" spans="1:7" x14ac:dyDescent="0.25">
      <c r="A44" s="11">
        <v>15</v>
      </c>
      <c r="B44" s="68" t="s">
        <v>1</v>
      </c>
      <c r="C44" s="68" t="s">
        <v>9</v>
      </c>
      <c r="D44" s="72">
        <v>0.17296033271391856</v>
      </c>
      <c r="E44" s="72">
        <v>0.17232470938660185</v>
      </c>
      <c r="F44" s="72">
        <v>0.17328055147721427</v>
      </c>
      <c r="G44" s="65">
        <v>9.5584209061241876E-4</v>
      </c>
    </row>
    <row r="45" spans="1:7" x14ac:dyDescent="0.25">
      <c r="A45" s="11">
        <v>16</v>
      </c>
      <c r="B45" s="68" t="s">
        <v>1</v>
      </c>
      <c r="C45" s="68" t="s">
        <v>10</v>
      </c>
      <c r="D45" s="72">
        <v>0.17129511572483488</v>
      </c>
      <c r="E45" s="72">
        <v>0.17088972453339646</v>
      </c>
      <c r="F45" s="72">
        <v>0.1723806941781692</v>
      </c>
      <c r="G45" s="65">
        <v>1.4909696447727439E-3</v>
      </c>
    </row>
    <row r="46" spans="1:7" x14ac:dyDescent="0.25">
      <c r="A46" s="11">
        <v>17</v>
      </c>
      <c r="B46" s="68" t="s">
        <v>1</v>
      </c>
      <c r="C46" s="68" t="s">
        <v>103</v>
      </c>
      <c r="D46" s="72">
        <v>0.16359150479584089</v>
      </c>
      <c r="E46" s="72">
        <v>0.1628303012194276</v>
      </c>
      <c r="F46" s="72">
        <v>0.16225255527033783</v>
      </c>
      <c r="G46" s="15">
        <v>-5.7774594908976962E-4</v>
      </c>
    </row>
    <row r="47" spans="1:7" x14ac:dyDescent="0.25">
      <c r="A47" s="11">
        <v>18</v>
      </c>
      <c r="B47" s="68" t="s">
        <v>1</v>
      </c>
      <c r="C47" s="68" t="s">
        <v>247</v>
      </c>
      <c r="D47" s="72">
        <v>0.16034702908392609</v>
      </c>
      <c r="E47" s="72">
        <v>0.15413932272706016</v>
      </c>
      <c r="F47" s="72">
        <v>0.16038905593838293</v>
      </c>
      <c r="G47" s="65">
        <v>6.2497332113227722E-3</v>
      </c>
    </row>
    <row r="48" spans="1:7" x14ac:dyDescent="0.25">
      <c r="A48" s="11">
        <v>19</v>
      </c>
      <c r="B48" s="68" t="s">
        <v>1</v>
      </c>
      <c r="C48" s="68" t="s">
        <v>8</v>
      </c>
      <c r="D48" s="72">
        <v>0.14705932201252075</v>
      </c>
      <c r="E48" s="72">
        <v>0.14696985724810446</v>
      </c>
      <c r="F48" s="72">
        <v>0.14480405334369392</v>
      </c>
      <c r="G48" s="15">
        <v>-2.1658039044105404E-3</v>
      </c>
    </row>
    <row r="49" spans="1:7" x14ac:dyDescent="0.25">
      <c r="A49" s="11">
        <v>20</v>
      </c>
      <c r="B49" s="68" t="s">
        <v>1</v>
      </c>
      <c r="C49" s="68" t="s">
        <v>257</v>
      </c>
      <c r="D49" s="72">
        <v>0.14363821237042149</v>
      </c>
      <c r="E49" s="72">
        <v>0.143384879681766</v>
      </c>
      <c r="F49" s="72">
        <v>0.14392419433148002</v>
      </c>
      <c r="G49" s="65">
        <v>5.3931464971401777E-4</v>
      </c>
    </row>
    <row r="50" spans="1:7" x14ac:dyDescent="0.25">
      <c r="A50" s="11">
        <v>21</v>
      </c>
      <c r="B50" s="68" t="s">
        <v>1</v>
      </c>
      <c r="C50" s="68" t="s">
        <v>101</v>
      </c>
      <c r="D50" s="72">
        <v>0.1339344647265214</v>
      </c>
      <c r="E50" s="72">
        <v>0.13683714686633336</v>
      </c>
      <c r="F50" s="72">
        <v>0.14018484905471357</v>
      </c>
      <c r="G50" s="65">
        <v>3.3477021883802083E-3</v>
      </c>
    </row>
    <row r="51" spans="1:7" x14ac:dyDescent="0.25">
      <c r="A51" s="11">
        <v>22</v>
      </c>
      <c r="B51" s="68" t="s">
        <v>1</v>
      </c>
      <c r="C51" s="68" t="s">
        <v>105</v>
      </c>
      <c r="D51" s="72">
        <v>0.13074787047592507</v>
      </c>
      <c r="E51" s="72">
        <v>0.13240298569570869</v>
      </c>
      <c r="F51" s="72">
        <v>0.13939102134144965</v>
      </c>
      <c r="G51" s="65">
        <v>6.9880356457409643E-3</v>
      </c>
    </row>
    <row r="52" spans="1:7" x14ac:dyDescent="0.25">
      <c r="A52" s="11">
        <v>23</v>
      </c>
      <c r="B52" s="68" t="s">
        <v>1</v>
      </c>
      <c r="C52" s="68" t="s">
        <v>5</v>
      </c>
      <c r="D52" s="72">
        <v>0.1386509099337713</v>
      </c>
      <c r="E52" s="72">
        <v>0.13828791163911713</v>
      </c>
      <c r="F52" s="72">
        <v>0.13880522648336133</v>
      </c>
      <c r="G52" s="65">
        <v>5.1731484424419327E-4</v>
      </c>
    </row>
    <row r="53" spans="1:7" x14ac:dyDescent="0.25">
      <c r="A53" s="11">
        <v>24</v>
      </c>
      <c r="B53" s="68" t="s">
        <v>1</v>
      </c>
      <c r="C53" s="68" t="s">
        <v>100</v>
      </c>
      <c r="D53" s="72">
        <v>0.1262027829785643</v>
      </c>
      <c r="E53" s="72">
        <v>0.1255865926152846</v>
      </c>
      <c r="F53" s="72">
        <v>0.13739721015117173</v>
      </c>
      <c r="G53" s="65">
        <v>1.1810617535887136E-2</v>
      </c>
    </row>
    <row r="54" spans="1:7" x14ac:dyDescent="0.25">
      <c r="A54" s="11">
        <v>25</v>
      </c>
      <c r="B54" s="68" t="s">
        <v>1</v>
      </c>
      <c r="C54" s="68" t="s">
        <v>258</v>
      </c>
      <c r="D54" s="72">
        <v>0.14069590404605301</v>
      </c>
      <c r="E54" s="72">
        <v>0.13719379640358798</v>
      </c>
      <c r="F54" s="72">
        <v>0.13725781513938085</v>
      </c>
      <c r="G54" s="65">
        <v>6.4018735792870096E-5</v>
      </c>
    </row>
    <row r="55" spans="1:7" x14ac:dyDescent="0.25">
      <c r="A55" s="11">
        <v>26</v>
      </c>
      <c r="B55" s="68" t="s">
        <v>1</v>
      </c>
      <c r="C55" s="68" t="s">
        <v>112</v>
      </c>
      <c r="D55" s="72">
        <v>0.1352470984227841</v>
      </c>
      <c r="E55" s="72">
        <v>0.1337869985393704</v>
      </c>
      <c r="F55" s="72">
        <v>0.13346278367705786</v>
      </c>
      <c r="G55" s="15">
        <v>-3.2421486231254404E-4</v>
      </c>
    </row>
    <row r="56" spans="1:7" x14ac:dyDescent="0.25">
      <c r="A56" s="11">
        <v>27</v>
      </c>
      <c r="B56" s="68" t="s">
        <v>1</v>
      </c>
      <c r="C56" s="68" t="s">
        <v>248</v>
      </c>
      <c r="D56" s="72">
        <v>0.13065095261588505</v>
      </c>
      <c r="E56" s="72">
        <v>0.1308510969003992</v>
      </c>
      <c r="F56" s="72">
        <v>0.13093759615052353</v>
      </c>
      <c r="G56" s="65">
        <v>8.6499250124327798E-5</v>
      </c>
    </row>
    <row r="57" spans="1:7" x14ac:dyDescent="0.25">
      <c r="A57" s="11">
        <v>28</v>
      </c>
      <c r="B57" s="68" t="s">
        <v>1</v>
      </c>
      <c r="C57" s="68" t="s">
        <v>110</v>
      </c>
      <c r="D57" s="72">
        <v>0.12774304561572283</v>
      </c>
      <c r="E57" s="72">
        <v>0.13075896429355366</v>
      </c>
      <c r="F57" s="72">
        <v>0.13030521450946467</v>
      </c>
      <c r="G57" s="15">
        <v>-4.5374978408899147E-4</v>
      </c>
    </row>
    <row r="58" spans="1:7" x14ac:dyDescent="0.25">
      <c r="A58" s="11">
        <v>29</v>
      </c>
      <c r="B58" s="68" t="s">
        <v>1</v>
      </c>
      <c r="C58" s="68" t="s">
        <v>109</v>
      </c>
      <c r="D58" s="72">
        <v>0.12731085282566657</v>
      </c>
      <c r="E58" s="72">
        <v>0.12678031417236452</v>
      </c>
      <c r="F58" s="72">
        <v>0.12757304104713421</v>
      </c>
      <c r="G58" s="65">
        <v>7.9272687476969472E-4</v>
      </c>
    </row>
    <row r="59" spans="1:7" x14ac:dyDescent="0.25">
      <c r="A59" s="88">
        <v>30</v>
      </c>
      <c r="B59" s="68" t="s">
        <v>1</v>
      </c>
      <c r="C59" s="68" t="s">
        <v>104</v>
      </c>
      <c r="D59" s="72">
        <v>0.11819548889264493</v>
      </c>
      <c r="E59" s="72">
        <v>0.1189402754598244</v>
      </c>
      <c r="F59" s="72">
        <v>0.12114842255909147</v>
      </c>
      <c r="G59" s="65">
        <v>2.2081470992670743E-3</v>
      </c>
    </row>
    <row r="60" spans="1:7" ht="15.75" thickBot="1" x14ac:dyDescent="0.3">
      <c r="A60" s="50">
        <v>31</v>
      </c>
      <c r="B60" s="78" t="s">
        <v>1</v>
      </c>
      <c r="C60" s="78" t="s">
        <v>264</v>
      </c>
      <c r="D60" s="85">
        <v>9.908842591325065E-2</v>
      </c>
      <c r="E60" s="85">
        <v>9.9635884080059314E-2</v>
      </c>
      <c r="F60" s="85">
        <v>9.9481962497061871E-2</v>
      </c>
      <c r="G60" s="62">
        <v>-1.539215829974433E-4</v>
      </c>
    </row>
    <row r="61" spans="1:7" x14ac:dyDescent="0.25">
      <c r="A61" s="49">
        <v>1</v>
      </c>
      <c r="B61" s="76" t="s">
        <v>14</v>
      </c>
      <c r="C61" s="76" t="s">
        <v>263</v>
      </c>
      <c r="D61" s="77">
        <v>0.3550459146293205</v>
      </c>
      <c r="E61" s="77">
        <v>0.35762649855146889</v>
      </c>
      <c r="F61" s="77">
        <v>0.3527605496456237</v>
      </c>
      <c r="G61" s="63">
        <v>-4.8659489058451855E-3</v>
      </c>
    </row>
    <row r="62" spans="1:7" x14ac:dyDescent="0.25">
      <c r="A62" s="11">
        <v>2</v>
      </c>
      <c r="B62" s="68" t="s">
        <v>14</v>
      </c>
      <c r="C62" s="68" t="s">
        <v>116</v>
      </c>
      <c r="D62" s="72">
        <v>0.30663841199056285</v>
      </c>
      <c r="E62" s="72">
        <v>0.30351275116660686</v>
      </c>
      <c r="F62" s="72">
        <v>0.30776333746685774</v>
      </c>
      <c r="G62" s="65">
        <v>4.2505863002508804E-3</v>
      </c>
    </row>
    <row r="63" spans="1:7" x14ac:dyDescent="0.25">
      <c r="A63" s="11">
        <v>3</v>
      </c>
      <c r="B63" s="68" t="s">
        <v>2</v>
      </c>
      <c r="C63" s="68" t="s">
        <v>262</v>
      </c>
      <c r="D63" s="72">
        <v>0.30647436536567696</v>
      </c>
      <c r="E63" s="72">
        <v>0.30311670034698984</v>
      </c>
      <c r="F63" s="72">
        <v>0.30442763088578595</v>
      </c>
      <c r="G63" s="65">
        <v>1.3109305387961068E-3</v>
      </c>
    </row>
    <row r="64" spans="1:7" x14ac:dyDescent="0.25">
      <c r="A64" s="11">
        <v>4</v>
      </c>
      <c r="B64" s="68" t="s">
        <v>2</v>
      </c>
      <c r="C64" s="68" t="s">
        <v>255</v>
      </c>
      <c r="D64" s="72">
        <v>0.24839869641812637</v>
      </c>
      <c r="E64" s="72">
        <v>0.25339855427372165</v>
      </c>
      <c r="F64" s="72">
        <v>0.26339684698117938</v>
      </c>
      <c r="G64" s="65">
        <v>9.9982927074577232E-3</v>
      </c>
    </row>
    <row r="65" spans="1:7" x14ac:dyDescent="0.25">
      <c r="A65" s="11">
        <v>5</v>
      </c>
      <c r="B65" s="68" t="s">
        <v>2</v>
      </c>
      <c r="C65" s="68" t="s">
        <v>256</v>
      </c>
      <c r="D65" s="72">
        <v>0.25741929661606172</v>
      </c>
      <c r="E65" s="72">
        <v>0.25716562725462228</v>
      </c>
      <c r="F65" s="72">
        <v>0.25509793968782918</v>
      </c>
      <c r="G65" s="15">
        <v>-2.0676875667930972E-3</v>
      </c>
    </row>
    <row r="66" spans="1:7" x14ac:dyDescent="0.25">
      <c r="A66" s="11">
        <v>6</v>
      </c>
      <c r="B66" s="68" t="s">
        <v>2</v>
      </c>
      <c r="C66" s="68" t="s">
        <v>253</v>
      </c>
      <c r="D66" s="72">
        <v>0.19565116876940955</v>
      </c>
      <c r="E66" s="72">
        <v>0.20019220061111911</v>
      </c>
      <c r="F66" s="72">
        <v>0.24835186408900337</v>
      </c>
      <c r="G66" s="65">
        <v>4.8159663477884251E-2</v>
      </c>
    </row>
    <row r="67" spans="1:7" x14ac:dyDescent="0.25">
      <c r="A67" s="11">
        <v>7</v>
      </c>
      <c r="B67" s="68" t="s">
        <v>2</v>
      </c>
      <c r="C67" s="68" t="s">
        <v>13</v>
      </c>
      <c r="D67" s="72">
        <v>0.20544929314077798</v>
      </c>
      <c r="E67" s="72">
        <v>0.2083031591797054</v>
      </c>
      <c r="F67" s="72">
        <v>0.21087616108699173</v>
      </c>
      <c r="G67" s="65">
        <v>2.5730019072863208E-3</v>
      </c>
    </row>
    <row r="68" spans="1:7" x14ac:dyDescent="0.25">
      <c r="A68" s="11">
        <v>8</v>
      </c>
      <c r="B68" s="68" t="s">
        <v>2</v>
      </c>
      <c r="C68" s="68" t="s">
        <v>115</v>
      </c>
      <c r="D68" s="72">
        <v>0.18784391711976159</v>
      </c>
      <c r="E68" s="72">
        <v>0.18632441914534362</v>
      </c>
      <c r="F68" s="72">
        <v>0.18529922045793584</v>
      </c>
      <c r="G68" s="15">
        <v>-1.0251986874077745E-3</v>
      </c>
    </row>
    <row r="69" spans="1:7" x14ac:dyDescent="0.25">
      <c r="A69" s="11">
        <v>9</v>
      </c>
      <c r="B69" s="68" t="s">
        <v>2</v>
      </c>
      <c r="C69" s="68" t="s">
        <v>11</v>
      </c>
      <c r="D69" s="72">
        <v>0.17347341079323916</v>
      </c>
      <c r="E69" s="72">
        <v>0.17351838606872311</v>
      </c>
      <c r="F69" s="72">
        <v>0.17327121839630036</v>
      </c>
      <c r="G69" s="15">
        <v>-2.4716767242274895E-4</v>
      </c>
    </row>
    <row r="70" spans="1:7" x14ac:dyDescent="0.25">
      <c r="A70" s="11">
        <v>10</v>
      </c>
      <c r="B70" s="68" t="s">
        <v>2</v>
      </c>
      <c r="C70" s="68" t="s">
        <v>114</v>
      </c>
      <c r="D70" s="72">
        <v>0.16722108800026364</v>
      </c>
      <c r="E70" s="72">
        <v>0.1657023710268008</v>
      </c>
      <c r="F70" s="72">
        <v>0.16399772298332574</v>
      </c>
      <c r="G70" s="15">
        <v>-1.7046480434750599E-3</v>
      </c>
    </row>
    <row r="71" spans="1:7" x14ac:dyDescent="0.25">
      <c r="A71" s="11">
        <v>11</v>
      </c>
      <c r="B71" s="68" t="s">
        <v>2</v>
      </c>
      <c r="C71" s="68" t="s">
        <v>272</v>
      </c>
      <c r="D71" s="72">
        <v>0.16575135860266682</v>
      </c>
      <c r="E71" s="72">
        <v>0.16441577203928825</v>
      </c>
      <c r="F71" s="72">
        <v>0.16234848146349709</v>
      </c>
      <c r="G71" s="15">
        <v>-2.0672905757911642E-3</v>
      </c>
    </row>
    <row r="72" spans="1:7" x14ac:dyDescent="0.25">
      <c r="A72" s="11">
        <v>12</v>
      </c>
      <c r="B72" s="68" t="s">
        <v>2</v>
      </c>
      <c r="C72" s="68" t="s">
        <v>254</v>
      </c>
      <c r="D72" s="72">
        <v>0.15226941238346831</v>
      </c>
      <c r="E72" s="72">
        <v>0.1569641925521944</v>
      </c>
      <c r="F72" s="72">
        <v>0.15574113139121346</v>
      </c>
      <c r="G72" s="15">
        <v>-1.2230611609809483E-3</v>
      </c>
    </row>
    <row r="73" spans="1:7" x14ac:dyDescent="0.25">
      <c r="A73" s="11">
        <v>13</v>
      </c>
      <c r="B73" s="68" t="s">
        <v>2</v>
      </c>
      <c r="C73" s="68" t="s">
        <v>12</v>
      </c>
      <c r="D73" s="72">
        <v>0.11057474565443751</v>
      </c>
      <c r="E73" s="72">
        <v>0.11278250896553119</v>
      </c>
      <c r="F73" s="72">
        <v>9.6908959050808374E-2</v>
      </c>
      <c r="G73" s="15">
        <v>-1.5873549914722812E-2</v>
      </c>
    </row>
    <row r="74" spans="1:7" x14ac:dyDescent="0.25">
      <c r="A74" s="109" t="s">
        <v>0</v>
      </c>
      <c r="B74" s="109"/>
      <c r="C74" s="10" t="s">
        <v>15</v>
      </c>
      <c r="D74" s="75">
        <v>0.16771948789576357</v>
      </c>
      <c r="E74" s="75">
        <v>0.16733343215684296</v>
      </c>
      <c r="F74" s="75">
        <v>0.16990461295460604</v>
      </c>
      <c r="G74" s="67">
        <v>2.5711807977630841E-3</v>
      </c>
    </row>
  </sheetData>
  <sortState xmlns:xlrd2="http://schemas.microsoft.com/office/spreadsheetml/2017/richdata2" ref="B30:G73">
    <sortCondition ref="B30:B73"/>
    <sortCondition descending="1" ref="F30:F73"/>
  </sortState>
  <mergeCells count="7">
    <mergeCell ref="G28:G29"/>
    <mergeCell ref="A74:B74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13" t="s">
        <v>77</v>
      </c>
      <c r="B2" s="113"/>
      <c r="C2" s="113"/>
    </row>
    <row r="24" spans="1:7" ht="15.75" x14ac:dyDescent="0.25">
      <c r="A24" s="12" t="s">
        <v>76</v>
      </c>
      <c r="B24" s="12"/>
      <c r="C24" s="12"/>
    </row>
    <row r="26" spans="1:7" x14ac:dyDescent="0.25">
      <c r="D26" s="118" t="s">
        <v>30</v>
      </c>
      <c r="E26" s="118"/>
      <c r="F26" s="118"/>
    </row>
    <row r="27" spans="1:7" x14ac:dyDescent="0.25">
      <c r="D27" s="117" t="s">
        <v>40</v>
      </c>
      <c r="E27" s="117"/>
      <c r="F27" s="117"/>
    </row>
    <row r="28" spans="1:7" ht="15" customHeight="1" x14ac:dyDescent="0.25">
      <c r="D28" s="116" t="s">
        <v>50</v>
      </c>
      <c r="E28" s="116"/>
      <c r="F28" s="116"/>
      <c r="G28" s="107" t="s">
        <v>273</v>
      </c>
    </row>
    <row r="29" spans="1:7" x14ac:dyDescent="0.25">
      <c r="A29" s="90" t="s">
        <v>16</v>
      </c>
      <c r="B29" s="89" t="s">
        <v>17</v>
      </c>
      <c r="C29" s="89" t="s">
        <v>18</v>
      </c>
      <c r="D29" s="89" t="s">
        <v>265</v>
      </c>
      <c r="E29" s="89" t="s">
        <v>266</v>
      </c>
      <c r="F29" s="89" t="s">
        <v>271</v>
      </c>
      <c r="G29" s="108"/>
    </row>
    <row r="30" spans="1:7" x14ac:dyDescent="0.25">
      <c r="A30" s="11">
        <v>1</v>
      </c>
      <c r="B30" s="68" t="s">
        <v>1</v>
      </c>
      <c r="C30" s="68" t="s">
        <v>251</v>
      </c>
      <c r="D30" s="72">
        <v>0.7</v>
      </c>
      <c r="E30" s="72">
        <v>0.7</v>
      </c>
      <c r="F30" s="72">
        <v>0.7</v>
      </c>
      <c r="G30" s="65">
        <v>2.8176827808097382E-2</v>
      </c>
    </row>
    <row r="31" spans="1:7" x14ac:dyDescent="0.25">
      <c r="A31" s="11">
        <v>2</v>
      </c>
      <c r="B31" s="68" t="s">
        <v>1</v>
      </c>
      <c r="C31" s="68" t="s">
        <v>8</v>
      </c>
      <c r="D31" s="72">
        <v>0.69313347042752238</v>
      </c>
      <c r="E31" s="72">
        <v>0.7</v>
      </c>
      <c r="F31" s="72">
        <v>0.7</v>
      </c>
      <c r="G31" s="65">
        <v>6.3512260324155689E-2</v>
      </c>
    </row>
    <row r="32" spans="1:7" x14ac:dyDescent="0.25">
      <c r="A32" s="11">
        <v>3</v>
      </c>
      <c r="B32" s="68" t="s">
        <v>1</v>
      </c>
      <c r="C32" s="68" t="s">
        <v>112</v>
      </c>
      <c r="D32" s="72">
        <v>0.65982088845573561</v>
      </c>
      <c r="E32" s="72">
        <v>0.7</v>
      </c>
      <c r="F32" s="72">
        <v>0.69107700300200403</v>
      </c>
      <c r="G32" s="15">
        <v>-2.7493947119341833E-2</v>
      </c>
    </row>
    <row r="33" spans="1:7" x14ac:dyDescent="0.25">
      <c r="A33" s="11">
        <v>4</v>
      </c>
      <c r="B33" s="68" t="s">
        <v>1</v>
      </c>
      <c r="C33" s="68" t="s">
        <v>7</v>
      </c>
      <c r="D33" s="72">
        <v>0.63498147370376223</v>
      </c>
      <c r="E33" s="72">
        <v>0.63697056317499945</v>
      </c>
      <c r="F33" s="72">
        <v>0.61311055717076679</v>
      </c>
      <c r="G33" s="15">
        <v>-2.3860006004232659E-2</v>
      </c>
    </row>
    <row r="34" spans="1:7" x14ac:dyDescent="0.25">
      <c r="A34" s="11">
        <v>5</v>
      </c>
      <c r="B34" s="68" t="s">
        <v>1</v>
      </c>
      <c r="C34" s="68" t="s">
        <v>107</v>
      </c>
      <c r="D34" s="72">
        <v>0.5271528198422224</v>
      </c>
      <c r="E34" s="72">
        <v>0.53388939046972828</v>
      </c>
      <c r="F34" s="72">
        <v>0.59384116118889108</v>
      </c>
      <c r="G34" s="65">
        <v>5.99517707191628E-2</v>
      </c>
    </row>
    <row r="35" spans="1:7" x14ac:dyDescent="0.25">
      <c r="A35" s="11">
        <v>6</v>
      </c>
      <c r="B35" s="68" t="s">
        <v>1</v>
      </c>
      <c r="C35" s="68" t="s">
        <v>250</v>
      </c>
      <c r="D35" s="72">
        <v>0.56139505465149619</v>
      </c>
      <c r="E35" s="72">
        <v>0.5742961740928394</v>
      </c>
      <c r="F35" s="72">
        <v>0.58921284937756324</v>
      </c>
      <c r="G35" s="65">
        <v>1.4916675284723846E-2</v>
      </c>
    </row>
    <row r="36" spans="1:7" x14ac:dyDescent="0.25">
      <c r="A36" s="11">
        <v>7</v>
      </c>
      <c r="B36" s="68" t="s">
        <v>1</v>
      </c>
      <c r="C36" s="68" t="s">
        <v>110</v>
      </c>
      <c r="D36" s="72">
        <v>0.58487918227519209</v>
      </c>
      <c r="E36" s="72">
        <v>0.55813343520266745</v>
      </c>
      <c r="F36" s="72">
        <v>0.57439944054893344</v>
      </c>
      <c r="G36" s="65">
        <v>1.6266005346265988E-2</v>
      </c>
    </row>
    <row r="37" spans="1:7" x14ac:dyDescent="0.25">
      <c r="A37" s="11">
        <v>8</v>
      </c>
      <c r="B37" s="68" t="s">
        <v>1</v>
      </c>
      <c r="C37" s="68" t="s">
        <v>9</v>
      </c>
      <c r="D37" s="72">
        <v>0.59415183309894104</v>
      </c>
      <c r="E37" s="72">
        <v>0.57984797134404986</v>
      </c>
      <c r="F37" s="72">
        <v>0.56471390879218175</v>
      </c>
      <c r="G37" s="15">
        <v>-1.513406255186811E-2</v>
      </c>
    </row>
    <row r="38" spans="1:7" x14ac:dyDescent="0.25">
      <c r="A38" s="11">
        <v>9</v>
      </c>
      <c r="B38" s="68" t="s">
        <v>1</v>
      </c>
      <c r="C38" s="68" t="s">
        <v>103</v>
      </c>
      <c r="D38" s="72">
        <v>0.52570261842478827</v>
      </c>
      <c r="E38" s="72">
        <v>0.54807035762898437</v>
      </c>
      <c r="F38" s="72">
        <v>0.54494883922828896</v>
      </c>
      <c r="G38" s="15">
        <v>-3.1215184006954111E-3</v>
      </c>
    </row>
    <row r="39" spans="1:7" x14ac:dyDescent="0.25">
      <c r="A39" s="11">
        <v>10</v>
      </c>
      <c r="B39" s="68" t="s">
        <v>1</v>
      </c>
      <c r="C39" s="68" t="s">
        <v>4</v>
      </c>
      <c r="D39" s="72">
        <v>0.47893335928095032</v>
      </c>
      <c r="E39" s="72">
        <v>0.50318633506113686</v>
      </c>
      <c r="F39" s="72">
        <v>0.5205158914533452</v>
      </c>
      <c r="G39" s="65">
        <v>1.7329556392208345E-2</v>
      </c>
    </row>
    <row r="40" spans="1:7" x14ac:dyDescent="0.25">
      <c r="A40" s="11">
        <v>11</v>
      </c>
      <c r="B40" s="68" t="s">
        <v>1</v>
      </c>
      <c r="C40" s="68" t="s">
        <v>109</v>
      </c>
      <c r="D40" s="72">
        <v>0.47666005933077138</v>
      </c>
      <c r="E40" s="72">
        <v>0.51405467394703186</v>
      </c>
      <c r="F40" s="72">
        <v>0.47055283490697575</v>
      </c>
      <c r="G40" s="15">
        <v>-4.3501839040056112E-2</v>
      </c>
    </row>
    <row r="41" spans="1:7" x14ac:dyDescent="0.25">
      <c r="A41" s="11">
        <v>12</v>
      </c>
      <c r="B41" s="68" t="s">
        <v>1</v>
      </c>
      <c r="C41" s="68" t="s">
        <v>257</v>
      </c>
      <c r="D41" s="72">
        <v>0.45629159678875059</v>
      </c>
      <c r="E41" s="72">
        <v>0.44648001223712952</v>
      </c>
      <c r="F41" s="72">
        <v>0.46532228001518028</v>
      </c>
      <c r="G41" s="65">
        <v>1.8842267778050759E-2</v>
      </c>
    </row>
    <row r="42" spans="1:7" x14ac:dyDescent="0.25">
      <c r="A42" s="11">
        <v>13</v>
      </c>
      <c r="B42" s="68" t="s">
        <v>1</v>
      </c>
      <c r="C42" s="68" t="s">
        <v>105</v>
      </c>
      <c r="D42" s="72">
        <v>0.42844818364334158</v>
      </c>
      <c r="E42" s="72">
        <v>0.45647603994701025</v>
      </c>
      <c r="F42" s="72">
        <v>0.4603171911127637</v>
      </c>
      <c r="G42" s="65">
        <v>3.8411511657534536E-3</v>
      </c>
    </row>
    <row r="43" spans="1:7" x14ac:dyDescent="0.25">
      <c r="A43" s="11">
        <v>14</v>
      </c>
      <c r="B43" s="68" t="s">
        <v>1</v>
      </c>
      <c r="C43" s="68" t="s">
        <v>101</v>
      </c>
      <c r="D43" s="72">
        <v>0.46041951074265097</v>
      </c>
      <c r="E43" s="72">
        <v>0.45601278665325434</v>
      </c>
      <c r="F43" s="72">
        <v>0.45146085588756973</v>
      </c>
      <c r="G43" s="15">
        <v>-4.5519307656846086E-3</v>
      </c>
    </row>
    <row r="44" spans="1:7" x14ac:dyDescent="0.25">
      <c r="A44" s="11">
        <v>15</v>
      </c>
      <c r="B44" s="68" t="s">
        <v>1</v>
      </c>
      <c r="C44" s="68" t="s">
        <v>5</v>
      </c>
      <c r="D44" s="72">
        <v>0.44068330157733981</v>
      </c>
      <c r="E44" s="72">
        <v>0.45079938741912673</v>
      </c>
      <c r="F44" s="72">
        <v>0.44000307558336393</v>
      </c>
      <c r="G44" s="15">
        <v>-1.0796311835762795E-2</v>
      </c>
    </row>
    <row r="45" spans="1:7" x14ac:dyDescent="0.25">
      <c r="A45" s="11">
        <v>16</v>
      </c>
      <c r="B45" s="68" t="s">
        <v>1</v>
      </c>
      <c r="C45" s="68" t="s">
        <v>264</v>
      </c>
      <c r="D45" s="72">
        <v>0.49793308257498592</v>
      </c>
      <c r="E45" s="72">
        <v>0.46827490330096455</v>
      </c>
      <c r="F45" s="72">
        <v>0.43759176835894575</v>
      </c>
      <c r="G45" s="15">
        <v>-3.0683134942018797E-2</v>
      </c>
    </row>
    <row r="46" spans="1:7" x14ac:dyDescent="0.25">
      <c r="A46" s="11">
        <v>17</v>
      </c>
      <c r="B46" s="68" t="s">
        <v>1</v>
      </c>
      <c r="C46" s="68" t="s">
        <v>111</v>
      </c>
      <c r="D46" s="72">
        <v>0.42403641988531593</v>
      </c>
      <c r="E46" s="72">
        <v>0.43234125640921406</v>
      </c>
      <c r="F46" s="72">
        <v>0.42161218828457359</v>
      </c>
      <c r="G46" s="15">
        <v>-1.0729068124640473E-2</v>
      </c>
    </row>
    <row r="47" spans="1:7" x14ac:dyDescent="0.25">
      <c r="A47" s="11">
        <v>18</v>
      </c>
      <c r="B47" s="68" t="s">
        <v>1</v>
      </c>
      <c r="C47" s="68" t="s">
        <v>247</v>
      </c>
      <c r="D47" s="72">
        <v>0.43351639598209035</v>
      </c>
      <c r="E47" s="72">
        <v>0.43811935448295986</v>
      </c>
      <c r="F47" s="72">
        <v>0.41304014620821056</v>
      </c>
      <c r="G47" s="15">
        <v>-2.5079208274749298E-2</v>
      </c>
    </row>
    <row r="48" spans="1:7" x14ac:dyDescent="0.25">
      <c r="A48" s="11">
        <v>19</v>
      </c>
      <c r="B48" s="68" t="s">
        <v>1</v>
      </c>
      <c r="C48" s="68" t="s">
        <v>102</v>
      </c>
      <c r="D48" s="72">
        <v>0.42115969958746802</v>
      </c>
      <c r="E48" s="72">
        <v>0.42950957700662129</v>
      </c>
      <c r="F48" s="72">
        <v>0.41065089464938948</v>
      </c>
      <c r="G48" s="15">
        <v>-1.8858682357231815E-2</v>
      </c>
    </row>
    <row r="49" spans="1:7" x14ac:dyDescent="0.25">
      <c r="A49" s="11">
        <v>20</v>
      </c>
      <c r="B49" s="68" t="s">
        <v>1</v>
      </c>
      <c r="C49" s="68" t="s">
        <v>106</v>
      </c>
      <c r="D49" s="72">
        <v>0.44226292348321711</v>
      </c>
      <c r="E49" s="72">
        <v>0.42691756658179397</v>
      </c>
      <c r="F49" s="72">
        <v>0.40359695135716983</v>
      </c>
      <c r="G49" s="15">
        <v>-2.3320615224624142E-2</v>
      </c>
    </row>
    <row r="50" spans="1:7" x14ac:dyDescent="0.25">
      <c r="A50" s="11">
        <v>21</v>
      </c>
      <c r="B50" s="68" t="s">
        <v>1</v>
      </c>
      <c r="C50" s="68" t="s">
        <v>249</v>
      </c>
      <c r="D50" s="72">
        <v>0.42150010676048388</v>
      </c>
      <c r="E50" s="72">
        <v>0.37354473132589344</v>
      </c>
      <c r="F50" s="72">
        <v>0.36187665852616591</v>
      </c>
      <c r="G50" s="15">
        <v>-1.1668072799727536E-2</v>
      </c>
    </row>
    <row r="51" spans="1:7" x14ac:dyDescent="0.25">
      <c r="A51" s="11">
        <v>22</v>
      </c>
      <c r="B51" s="68" t="s">
        <v>1</v>
      </c>
      <c r="C51" s="68" t="s">
        <v>100</v>
      </c>
      <c r="D51" s="72">
        <v>0.44360208280961355</v>
      </c>
      <c r="E51" s="72">
        <v>0.4204507898019017</v>
      </c>
      <c r="F51" s="72">
        <v>0.36103738240389061</v>
      </c>
      <c r="G51" s="15">
        <v>-5.9413407398011098E-2</v>
      </c>
    </row>
    <row r="52" spans="1:7" x14ac:dyDescent="0.25">
      <c r="A52" s="11">
        <v>23</v>
      </c>
      <c r="B52" s="68" t="s">
        <v>1</v>
      </c>
      <c r="C52" s="68" t="s">
        <v>248</v>
      </c>
      <c r="D52" s="72">
        <v>0.36304855321134805</v>
      </c>
      <c r="E52" s="72">
        <v>0.33746965562243858</v>
      </c>
      <c r="F52" s="72">
        <v>0.34277415504655295</v>
      </c>
      <c r="G52" s="65">
        <v>5.3044994241143728E-3</v>
      </c>
    </row>
    <row r="53" spans="1:7" x14ac:dyDescent="0.25">
      <c r="A53" s="11">
        <v>24</v>
      </c>
      <c r="B53" s="68" t="s">
        <v>1</v>
      </c>
      <c r="C53" s="68" t="s">
        <v>258</v>
      </c>
      <c r="D53" s="72">
        <v>0.30644306442859148</v>
      </c>
      <c r="E53" s="72">
        <v>0.30498570504956307</v>
      </c>
      <c r="F53" s="72">
        <v>0.31305355878808189</v>
      </c>
      <c r="G53" s="65">
        <v>8.0678537385188154E-3</v>
      </c>
    </row>
    <row r="54" spans="1:7" x14ac:dyDescent="0.25">
      <c r="A54" s="11">
        <v>25</v>
      </c>
      <c r="B54" s="68" t="s">
        <v>1</v>
      </c>
      <c r="C54" s="68" t="s">
        <v>108</v>
      </c>
      <c r="D54" s="72">
        <v>0.32689403940539957</v>
      </c>
      <c r="E54" s="72">
        <v>0.31501359006972474</v>
      </c>
      <c r="F54" s="72">
        <v>0.28871138988043665</v>
      </c>
      <c r="G54" s="15">
        <v>-2.6302200189288083E-2</v>
      </c>
    </row>
    <row r="55" spans="1:7" x14ac:dyDescent="0.25">
      <c r="A55" s="11">
        <v>26</v>
      </c>
      <c r="B55" s="68" t="s">
        <v>1</v>
      </c>
      <c r="C55" s="68" t="s">
        <v>113</v>
      </c>
      <c r="D55" s="72">
        <v>0.30382653195731973</v>
      </c>
      <c r="E55" s="72">
        <v>0.28599590535337743</v>
      </c>
      <c r="F55" s="72">
        <v>0.28184597392292843</v>
      </c>
      <c r="G55" s="15">
        <v>-4.1499314304490054E-3</v>
      </c>
    </row>
    <row r="56" spans="1:7" x14ac:dyDescent="0.25">
      <c r="A56" s="11">
        <v>27</v>
      </c>
      <c r="B56" s="68" t="s">
        <v>1</v>
      </c>
      <c r="C56" s="68" t="s">
        <v>252</v>
      </c>
      <c r="D56" s="72">
        <v>0.34363702506359234</v>
      </c>
      <c r="E56" s="72">
        <v>0.29298362233519348</v>
      </c>
      <c r="F56" s="72">
        <v>0.27499337618692643</v>
      </c>
      <c r="G56" s="15">
        <v>-1.7990246148267053E-2</v>
      </c>
    </row>
    <row r="57" spans="1:7" x14ac:dyDescent="0.25">
      <c r="A57" s="11">
        <v>28</v>
      </c>
      <c r="B57" s="68" t="s">
        <v>1</v>
      </c>
      <c r="C57" s="68" t="s">
        <v>6</v>
      </c>
      <c r="D57" s="72">
        <v>0.29034055335982406</v>
      </c>
      <c r="E57" s="72">
        <v>0.26938890808223281</v>
      </c>
      <c r="F57" s="72">
        <v>0.27148249913628497</v>
      </c>
      <c r="G57" s="65">
        <v>2.0935910540521574E-3</v>
      </c>
    </row>
    <row r="58" spans="1:7" x14ac:dyDescent="0.25">
      <c r="A58" s="11">
        <v>29</v>
      </c>
      <c r="B58" s="68" t="s">
        <v>1</v>
      </c>
      <c r="C58" s="68" t="s">
        <v>10</v>
      </c>
      <c r="D58" s="72">
        <v>0.24376510240422242</v>
      </c>
      <c r="E58" s="72">
        <v>0.24819078354685928</v>
      </c>
      <c r="F58" s="72">
        <v>0.26907715858625481</v>
      </c>
      <c r="G58" s="65">
        <v>2.0886375039395527E-2</v>
      </c>
    </row>
    <row r="59" spans="1:7" x14ac:dyDescent="0.25">
      <c r="A59" s="88">
        <v>30</v>
      </c>
      <c r="B59" s="68" t="s">
        <v>1</v>
      </c>
      <c r="C59" s="68" t="s">
        <v>3</v>
      </c>
      <c r="D59" s="72">
        <v>0.20943746521621548</v>
      </c>
      <c r="E59" s="72">
        <v>0.28458814418241712</v>
      </c>
      <c r="F59" s="72">
        <v>0.24228787817504052</v>
      </c>
      <c r="G59" s="15">
        <v>-4.2300266007376602E-2</v>
      </c>
    </row>
    <row r="60" spans="1:7" ht="15.75" thickBot="1" x14ac:dyDescent="0.3">
      <c r="A60" s="50">
        <v>31</v>
      </c>
      <c r="B60" s="78" t="s">
        <v>1</v>
      </c>
      <c r="C60" s="78" t="s">
        <v>104</v>
      </c>
      <c r="D60" s="85">
        <v>0.24923071482659306</v>
      </c>
      <c r="E60" s="85">
        <v>0.23247020161374549</v>
      </c>
      <c r="F60" s="85">
        <v>0.23727587680708473</v>
      </c>
      <c r="G60" s="83">
        <v>4.8056751933392428E-3</v>
      </c>
    </row>
    <row r="61" spans="1:7" x14ac:dyDescent="0.25">
      <c r="A61" s="49">
        <v>1</v>
      </c>
      <c r="B61" s="76" t="s">
        <v>2</v>
      </c>
      <c r="C61" s="76" t="s">
        <v>272</v>
      </c>
      <c r="D61" s="77">
        <v>0.6454884278238805</v>
      </c>
      <c r="E61" s="77">
        <v>0.60845818027511755</v>
      </c>
      <c r="F61" s="77">
        <v>0.58858828125338569</v>
      </c>
      <c r="G61" s="63">
        <v>-1.9869899021731863E-2</v>
      </c>
    </row>
    <row r="62" spans="1:7" x14ac:dyDescent="0.25">
      <c r="A62" s="49">
        <v>2</v>
      </c>
      <c r="B62" s="68" t="s">
        <v>14</v>
      </c>
      <c r="C62" s="68" t="s">
        <v>263</v>
      </c>
      <c r="D62" s="72">
        <v>0.58280042012784972</v>
      </c>
      <c r="E62" s="72">
        <v>0.65014413200700893</v>
      </c>
      <c r="F62" s="72">
        <v>0.58700938095206734</v>
      </c>
      <c r="G62" s="15">
        <v>-6.3134751054941596E-2</v>
      </c>
    </row>
    <row r="63" spans="1:7" x14ac:dyDescent="0.25">
      <c r="A63" s="11">
        <v>3</v>
      </c>
      <c r="B63" s="68" t="s">
        <v>14</v>
      </c>
      <c r="C63" s="68" t="s">
        <v>116</v>
      </c>
      <c r="D63" s="72">
        <v>0.48729283206047869</v>
      </c>
      <c r="E63" s="72">
        <v>0.46119085132736992</v>
      </c>
      <c r="F63" s="72">
        <v>0.40854912505567764</v>
      </c>
      <c r="G63" s="15">
        <v>-5.264172627169228E-2</v>
      </c>
    </row>
    <row r="64" spans="1:7" x14ac:dyDescent="0.25">
      <c r="A64" s="11">
        <v>4</v>
      </c>
      <c r="B64" s="68" t="s">
        <v>2</v>
      </c>
      <c r="C64" s="68" t="s">
        <v>114</v>
      </c>
      <c r="D64" s="72">
        <v>0.30226025345027963</v>
      </c>
      <c r="E64" s="72">
        <v>0.32262417817637079</v>
      </c>
      <c r="F64" s="72">
        <v>0.39104283614656971</v>
      </c>
      <c r="G64" s="65">
        <v>6.8418657970198915E-2</v>
      </c>
    </row>
    <row r="65" spans="1:7" x14ac:dyDescent="0.25">
      <c r="A65" s="11">
        <v>5</v>
      </c>
      <c r="B65" s="68" t="s">
        <v>2</v>
      </c>
      <c r="C65" s="68" t="s">
        <v>255</v>
      </c>
      <c r="D65" s="72">
        <v>0.30880083363986699</v>
      </c>
      <c r="E65" s="72">
        <v>0.35372342844295024</v>
      </c>
      <c r="F65" s="72">
        <v>0.3838545333021236</v>
      </c>
      <c r="G65" s="65">
        <v>3.0131104859173363E-2</v>
      </c>
    </row>
    <row r="66" spans="1:7" x14ac:dyDescent="0.25">
      <c r="A66" s="11">
        <v>6</v>
      </c>
      <c r="B66" s="68" t="s">
        <v>2</v>
      </c>
      <c r="C66" s="68" t="s">
        <v>11</v>
      </c>
      <c r="D66" s="72">
        <v>0.32328209675056835</v>
      </c>
      <c r="E66" s="72">
        <v>0.36112967574198579</v>
      </c>
      <c r="F66" s="72">
        <v>0.37638629797617912</v>
      </c>
      <c r="G66" s="65">
        <v>1.5256622234193329E-2</v>
      </c>
    </row>
    <row r="67" spans="1:7" x14ac:dyDescent="0.25">
      <c r="A67" s="11">
        <v>7</v>
      </c>
      <c r="B67" s="68" t="s">
        <v>2</v>
      </c>
      <c r="C67" s="68" t="s">
        <v>262</v>
      </c>
      <c r="D67" s="72">
        <v>0.37193753067953533</v>
      </c>
      <c r="E67" s="72">
        <v>0.31471968115063736</v>
      </c>
      <c r="F67" s="72">
        <v>0.32197325844555419</v>
      </c>
      <c r="G67" s="65">
        <v>7.2535772949168242E-3</v>
      </c>
    </row>
    <row r="68" spans="1:7" x14ac:dyDescent="0.25">
      <c r="A68" s="11">
        <v>8</v>
      </c>
      <c r="B68" s="68" t="s">
        <v>2</v>
      </c>
      <c r="C68" s="68" t="s">
        <v>115</v>
      </c>
      <c r="D68" s="72">
        <v>0.3314036794272906</v>
      </c>
      <c r="E68" s="72">
        <v>0.3063217514286386</v>
      </c>
      <c r="F68" s="72">
        <v>0.30038441707457042</v>
      </c>
      <c r="G68" s="15">
        <v>-5.93733435406818E-3</v>
      </c>
    </row>
    <row r="69" spans="1:7" x14ac:dyDescent="0.25">
      <c r="A69" s="11">
        <v>9</v>
      </c>
      <c r="B69" s="68" t="s">
        <v>2</v>
      </c>
      <c r="C69" s="68" t="s">
        <v>253</v>
      </c>
      <c r="D69" s="72">
        <v>0.2493800301360998</v>
      </c>
      <c r="E69" s="72">
        <v>0.49033393004799319</v>
      </c>
      <c r="F69" s="72">
        <v>0.29395836976442502</v>
      </c>
      <c r="G69" s="15">
        <v>-0.19637556028356817</v>
      </c>
    </row>
    <row r="70" spans="1:7" x14ac:dyDescent="0.25">
      <c r="A70" s="11">
        <v>10</v>
      </c>
      <c r="B70" s="68" t="s">
        <v>2</v>
      </c>
      <c r="C70" s="68" t="s">
        <v>13</v>
      </c>
      <c r="D70" s="72">
        <v>0.26948307767632174</v>
      </c>
      <c r="E70" s="72">
        <v>0.29403345090703803</v>
      </c>
      <c r="F70" s="72">
        <v>0.29302885564567943</v>
      </c>
      <c r="G70" s="15">
        <v>-1.0045952613585984E-3</v>
      </c>
    </row>
    <row r="71" spans="1:7" x14ac:dyDescent="0.25">
      <c r="A71" s="11">
        <v>11</v>
      </c>
      <c r="B71" s="68" t="s">
        <v>2</v>
      </c>
      <c r="C71" s="68" t="s">
        <v>12</v>
      </c>
      <c r="D71" s="72">
        <v>0.23150113214945481</v>
      </c>
      <c r="E71" s="72">
        <v>0.23058533580783447</v>
      </c>
      <c r="F71" s="72">
        <v>0.25201966364448986</v>
      </c>
      <c r="G71" s="65">
        <v>2.1434327836655387E-2</v>
      </c>
    </row>
    <row r="72" spans="1:7" x14ac:dyDescent="0.25">
      <c r="A72" s="11">
        <v>12</v>
      </c>
      <c r="B72" s="68" t="s">
        <v>2</v>
      </c>
      <c r="C72" s="68" t="s">
        <v>256</v>
      </c>
      <c r="D72" s="72">
        <v>0.20465387137425439</v>
      </c>
      <c r="E72" s="72">
        <v>0.19673823476680893</v>
      </c>
      <c r="F72" s="72">
        <v>0.19151137384967748</v>
      </c>
      <c r="G72" s="15">
        <v>-5.226860917131454E-3</v>
      </c>
    </row>
    <row r="73" spans="1:7" x14ac:dyDescent="0.25">
      <c r="A73" s="11">
        <v>13</v>
      </c>
      <c r="B73" s="68" t="s">
        <v>2</v>
      </c>
      <c r="C73" s="68" t="s">
        <v>254</v>
      </c>
      <c r="D73" s="74">
        <v>0.13897651830614821</v>
      </c>
      <c r="E73" s="72">
        <v>0.21889507775059452</v>
      </c>
      <c r="F73" s="73">
        <v>0.18014003576247192</v>
      </c>
      <c r="G73" s="15">
        <v>-3.8755041988122602E-2</v>
      </c>
    </row>
    <row r="74" spans="1:7" x14ac:dyDescent="0.25">
      <c r="A74" s="109" t="s">
        <v>0</v>
      </c>
      <c r="B74" s="109"/>
      <c r="C74" s="10" t="s">
        <v>15</v>
      </c>
      <c r="D74" s="75">
        <v>0.47187937784234985</v>
      </c>
      <c r="E74" s="75">
        <v>0.47179402192395603</v>
      </c>
      <c r="F74" s="75">
        <v>0.46618788208625128</v>
      </c>
      <c r="G74" s="17">
        <v>-5.6061398377047489E-3</v>
      </c>
    </row>
  </sheetData>
  <sortState xmlns:xlrd2="http://schemas.microsoft.com/office/spreadsheetml/2017/richdata2" ref="B30:G73">
    <sortCondition ref="B30:B73"/>
    <sortCondition descending="1" ref="F30:F73"/>
  </sortState>
  <mergeCells count="6">
    <mergeCell ref="G28:G29"/>
    <mergeCell ref="A74:B74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75</v>
      </c>
      <c r="B2" s="12"/>
      <c r="C2" s="12"/>
    </row>
    <row r="24" spans="1:7" ht="15.75" x14ac:dyDescent="0.25">
      <c r="A24" s="12" t="s">
        <v>74</v>
      </c>
      <c r="B24" s="12"/>
      <c r="C24" s="12"/>
    </row>
    <row r="26" spans="1:7" x14ac:dyDescent="0.25">
      <c r="D26" s="118" t="s">
        <v>31</v>
      </c>
      <c r="E26" s="118"/>
      <c r="F26" s="118"/>
    </row>
    <row r="27" spans="1:7" x14ac:dyDescent="0.25">
      <c r="D27" s="117" t="s">
        <v>41</v>
      </c>
      <c r="E27" s="117"/>
      <c r="F27" s="117"/>
    </row>
    <row r="28" spans="1:7" ht="15" customHeight="1" x14ac:dyDescent="0.25">
      <c r="D28" s="116" t="s">
        <v>51</v>
      </c>
      <c r="E28" s="116"/>
      <c r="F28" s="116"/>
      <c r="G28" s="107" t="s">
        <v>273</v>
      </c>
    </row>
    <row r="29" spans="1:7" x14ac:dyDescent="0.25">
      <c r="A29" s="90" t="s">
        <v>16</v>
      </c>
      <c r="B29" s="89" t="s">
        <v>17</v>
      </c>
      <c r="C29" s="89" t="s">
        <v>18</v>
      </c>
      <c r="D29" s="89" t="s">
        <v>265</v>
      </c>
      <c r="E29" s="89" t="s">
        <v>266</v>
      </c>
      <c r="F29" s="89" t="s">
        <v>271</v>
      </c>
      <c r="G29" s="108"/>
    </row>
    <row r="30" spans="1:7" x14ac:dyDescent="0.25">
      <c r="A30" s="11">
        <v>1</v>
      </c>
      <c r="B30" s="68" t="s">
        <v>1</v>
      </c>
      <c r="C30" s="68" t="s">
        <v>107</v>
      </c>
      <c r="D30" s="72">
        <v>0.48799276973616051</v>
      </c>
      <c r="E30" s="72">
        <v>0.48160923979665465</v>
      </c>
      <c r="F30" s="72">
        <v>0.48406950360990775</v>
      </c>
      <c r="G30" s="65">
        <v>2.4602638132530941E-3</v>
      </c>
    </row>
    <row r="31" spans="1:7" x14ac:dyDescent="0.25">
      <c r="A31" s="11">
        <v>2</v>
      </c>
      <c r="B31" s="68" t="s">
        <v>1</v>
      </c>
      <c r="C31" s="68" t="s">
        <v>7</v>
      </c>
      <c r="D31" s="72">
        <v>0.4665095554721394</v>
      </c>
      <c r="E31" s="72">
        <v>0.45404531983869928</v>
      </c>
      <c r="F31" s="72">
        <v>0.44837084139588679</v>
      </c>
      <c r="G31" s="15">
        <v>-5.6744784428124917E-3</v>
      </c>
    </row>
    <row r="32" spans="1:7" x14ac:dyDescent="0.25">
      <c r="A32" s="11">
        <v>3</v>
      </c>
      <c r="B32" s="68" t="s">
        <v>1</v>
      </c>
      <c r="C32" s="68" t="s">
        <v>106</v>
      </c>
      <c r="D32" s="72">
        <v>0.45556780048979389</v>
      </c>
      <c r="E32" s="72">
        <v>0.45070844563196266</v>
      </c>
      <c r="F32" s="72">
        <v>0.44174024398804707</v>
      </c>
      <c r="G32" s="15">
        <v>-8.9682016439155965E-3</v>
      </c>
    </row>
    <row r="33" spans="1:7" x14ac:dyDescent="0.25">
      <c r="A33" s="11">
        <v>4</v>
      </c>
      <c r="B33" s="68" t="s">
        <v>1</v>
      </c>
      <c r="C33" s="68" t="s">
        <v>102</v>
      </c>
      <c r="D33" s="72">
        <v>0.42900780715833003</v>
      </c>
      <c r="E33" s="72">
        <v>0.4281162843517835</v>
      </c>
      <c r="F33" s="72">
        <v>0.42741122352040173</v>
      </c>
      <c r="G33" s="15">
        <v>-7.0506083138177633E-4</v>
      </c>
    </row>
    <row r="34" spans="1:7" x14ac:dyDescent="0.25">
      <c r="A34" s="11">
        <v>5</v>
      </c>
      <c r="B34" s="68" t="s">
        <v>1</v>
      </c>
      <c r="C34" s="68" t="s">
        <v>8</v>
      </c>
      <c r="D34" s="72">
        <v>0.386753444888501</v>
      </c>
      <c r="E34" s="72">
        <v>0.39572511340439814</v>
      </c>
      <c r="F34" s="72">
        <v>0.4034246915769481</v>
      </c>
      <c r="G34" s="65">
        <v>7.699578172549959E-3</v>
      </c>
    </row>
    <row r="35" spans="1:7" x14ac:dyDescent="0.25">
      <c r="A35" s="11">
        <v>6</v>
      </c>
      <c r="B35" s="68" t="s">
        <v>1</v>
      </c>
      <c r="C35" s="68" t="s">
        <v>112</v>
      </c>
      <c r="D35" s="72">
        <v>0.37682060072793788</v>
      </c>
      <c r="E35" s="72">
        <v>0.41848276820953673</v>
      </c>
      <c r="F35" s="72">
        <v>0.39223539771919674</v>
      </c>
      <c r="G35" s="15">
        <v>-2.6247370490339983E-2</v>
      </c>
    </row>
    <row r="36" spans="1:7" x14ac:dyDescent="0.25">
      <c r="A36" s="11">
        <v>7</v>
      </c>
      <c r="B36" s="68" t="s">
        <v>1</v>
      </c>
      <c r="C36" s="68" t="s">
        <v>9</v>
      </c>
      <c r="D36" s="72">
        <v>0.38509387972283271</v>
      </c>
      <c r="E36" s="72">
        <v>0.38520804521998003</v>
      </c>
      <c r="F36" s="72">
        <v>0.37823477666808936</v>
      </c>
      <c r="G36" s="15">
        <v>-6.9732685518906767E-3</v>
      </c>
    </row>
    <row r="37" spans="1:7" x14ac:dyDescent="0.25">
      <c r="A37" s="11">
        <v>8</v>
      </c>
      <c r="B37" s="68" t="s">
        <v>1</v>
      </c>
      <c r="C37" s="68" t="s">
        <v>251</v>
      </c>
      <c r="D37" s="72">
        <v>0.37020346974603086</v>
      </c>
      <c r="E37" s="72">
        <v>0.37285975506170155</v>
      </c>
      <c r="F37" s="72">
        <v>0.37121816816072523</v>
      </c>
      <c r="G37" s="15">
        <v>-1.6415869009763218E-3</v>
      </c>
    </row>
    <row r="38" spans="1:7" x14ac:dyDescent="0.25">
      <c r="A38" s="11">
        <v>9</v>
      </c>
      <c r="B38" s="68" t="s">
        <v>1</v>
      </c>
      <c r="C38" s="68" t="s">
        <v>250</v>
      </c>
      <c r="D38" s="72">
        <v>0.3492329035896789</v>
      </c>
      <c r="E38" s="72">
        <v>0.36136390469858132</v>
      </c>
      <c r="F38" s="72">
        <v>0.36681195827308233</v>
      </c>
      <c r="G38" s="65">
        <v>5.4480535745010106E-3</v>
      </c>
    </row>
    <row r="39" spans="1:7" x14ac:dyDescent="0.25">
      <c r="A39" s="11">
        <v>10</v>
      </c>
      <c r="B39" s="68" t="s">
        <v>1</v>
      </c>
      <c r="C39" s="68" t="s">
        <v>4</v>
      </c>
      <c r="D39" s="72">
        <v>0.31948316521973785</v>
      </c>
      <c r="E39" s="72">
        <v>0.31842797272756468</v>
      </c>
      <c r="F39" s="72">
        <v>0.31739005868830683</v>
      </c>
      <c r="G39" s="15">
        <v>-1.0379140392578479E-3</v>
      </c>
    </row>
    <row r="40" spans="1:7" x14ac:dyDescent="0.25">
      <c r="A40" s="11">
        <v>11</v>
      </c>
      <c r="B40" s="68" t="s">
        <v>1</v>
      </c>
      <c r="C40" s="68" t="s">
        <v>249</v>
      </c>
      <c r="D40" s="72">
        <v>0.32442728237328522</v>
      </c>
      <c r="E40" s="72">
        <v>0.3198148565983176</v>
      </c>
      <c r="F40" s="72">
        <v>0.30787293203035132</v>
      </c>
      <c r="G40" s="15">
        <v>-1.1941924567966278E-2</v>
      </c>
    </row>
    <row r="41" spans="1:7" x14ac:dyDescent="0.25">
      <c r="A41" s="11">
        <v>12</v>
      </c>
      <c r="B41" s="68" t="s">
        <v>1</v>
      </c>
      <c r="C41" s="68" t="s">
        <v>105</v>
      </c>
      <c r="D41" s="72">
        <v>0.29862577305432114</v>
      </c>
      <c r="E41" s="72">
        <v>0.29505886631881595</v>
      </c>
      <c r="F41" s="72">
        <v>0.28710229395171016</v>
      </c>
      <c r="G41" s="15">
        <v>-7.9565723671057853E-3</v>
      </c>
    </row>
    <row r="42" spans="1:7" x14ac:dyDescent="0.25">
      <c r="A42" s="11">
        <v>13</v>
      </c>
      <c r="B42" s="68" t="s">
        <v>1</v>
      </c>
      <c r="C42" s="68" t="s">
        <v>5</v>
      </c>
      <c r="D42" s="72">
        <v>0.28491156841535475</v>
      </c>
      <c r="E42" s="72">
        <v>0.28380514019936104</v>
      </c>
      <c r="F42" s="72">
        <v>0.28280274223027846</v>
      </c>
      <c r="G42" s="15">
        <v>-1.0023979690825802E-3</v>
      </c>
    </row>
    <row r="43" spans="1:7" x14ac:dyDescent="0.25">
      <c r="A43" s="11">
        <v>14</v>
      </c>
      <c r="B43" s="68" t="s">
        <v>1</v>
      </c>
      <c r="C43" s="68" t="s">
        <v>108</v>
      </c>
      <c r="D43" s="72">
        <v>0.29729691793087609</v>
      </c>
      <c r="E43" s="72">
        <v>0.28915576205853333</v>
      </c>
      <c r="F43" s="72">
        <v>0.2794311307029092</v>
      </c>
      <c r="G43" s="15">
        <v>-9.7246313556241248E-3</v>
      </c>
    </row>
    <row r="44" spans="1:7" x14ac:dyDescent="0.25">
      <c r="A44" s="11">
        <v>15</v>
      </c>
      <c r="B44" s="68" t="s">
        <v>1</v>
      </c>
      <c r="C44" s="68" t="s">
        <v>110</v>
      </c>
      <c r="D44" s="72">
        <v>0.29194306792777586</v>
      </c>
      <c r="E44" s="72">
        <v>0.28047909853529096</v>
      </c>
      <c r="F44" s="72">
        <v>0.27565589542551988</v>
      </c>
      <c r="G44" s="15">
        <v>-4.8232031097710792E-3</v>
      </c>
    </row>
    <row r="45" spans="1:7" x14ac:dyDescent="0.25">
      <c r="A45" s="11">
        <v>16</v>
      </c>
      <c r="B45" s="68" t="s">
        <v>1</v>
      </c>
      <c r="C45" s="68" t="s">
        <v>257</v>
      </c>
      <c r="D45" s="72">
        <v>0.25296046305771286</v>
      </c>
      <c r="E45" s="72">
        <v>0.26280284393976394</v>
      </c>
      <c r="F45" s="72">
        <v>0.27424049322488109</v>
      </c>
      <c r="G45" s="65">
        <v>1.1437649285117146E-2</v>
      </c>
    </row>
    <row r="46" spans="1:7" x14ac:dyDescent="0.25">
      <c r="A46" s="11">
        <v>17</v>
      </c>
      <c r="B46" s="68" t="s">
        <v>1</v>
      </c>
      <c r="C46" s="68" t="s">
        <v>101</v>
      </c>
      <c r="D46" s="72">
        <v>0.28677933550981671</v>
      </c>
      <c r="E46" s="72">
        <v>0.26787238700005589</v>
      </c>
      <c r="F46" s="72">
        <v>0.26535615148507041</v>
      </c>
      <c r="G46" s="15">
        <v>-2.5162355149854765E-3</v>
      </c>
    </row>
    <row r="47" spans="1:7" x14ac:dyDescent="0.25">
      <c r="A47" s="11">
        <v>18</v>
      </c>
      <c r="B47" s="68" t="s">
        <v>1</v>
      </c>
      <c r="C47" s="68" t="s">
        <v>103</v>
      </c>
      <c r="D47" s="72">
        <v>0.24739411384470783</v>
      </c>
      <c r="E47" s="72">
        <v>0.25966783977418251</v>
      </c>
      <c r="F47" s="72">
        <v>0.25824097763640358</v>
      </c>
      <c r="G47" s="15">
        <v>-1.4268621377789281E-3</v>
      </c>
    </row>
    <row r="48" spans="1:7" x14ac:dyDescent="0.25">
      <c r="A48" s="11">
        <v>19</v>
      </c>
      <c r="B48" s="68" t="s">
        <v>1</v>
      </c>
      <c r="C48" s="68" t="s">
        <v>113</v>
      </c>
      <c r="D48" s="72">
        <v>0.25606425577522124</v>
      </c>
      <c r="E48" s="72">
        <v>0.24141819111452137</v>
      </c>
      <c r="F48" s="72">
        <v>0.24198657042350652</v>
      </c>
      <c r="G48" s="65">
        <v>5.6837930898515077E-4</v>
      </c>
    </row>
    <row r="49" spans="1:7" x14ac:dyDescent="0.25">
      <c r="A49" s="11">
        <v>20</v>
      </c>
      <c r="B49" s="68" t="s">
        <v>1</v>
      </c>
      <c r="C49" s="68" t="s">
        <v>264</v>
      </c>
      <c r="D49" s="72">
        <v>0.2479382071486198</v>
      </c>
      <c r="E49" s="72">
        <v>0.24635886979610844</v>
      </c>
      <c r="F49" s="72">
        <v>0.23910997380567406</v>
      </c>
      <c r="G49" s="15">
        <v>-7.2488959904343786E-3</v>
      </c>
    </row>
    <row r="50" spans="1:7" x14ac:dyDescent="0.25">
      <c r="A50" s="11">
        <v>21</v>
      </c>
      <c r="B50" s="68" t="s">
        <v>1</v>
      </c>
      <c r="C50" s="68" t="s">
        <v>111</v>
      </c>
      <c r="D50" s="72">
        <v>0.2522565598924365</v>
      </c>
      <c r="E50" s="72">
        <v>0.25119505782880358</v>
      </c>
      <c r="F50" s="72">
        <v>0.23807610764568243</v>
      </c>
      <c r="G50" s="15">
        <v>-1.3118950183121147E-2</v>
      </c>
    </row>
    <row r="51" spans="1:7" x14ac:dyDescent="0.25">
      <c r="A51" s="11">
        <v>22</v>
      </c>
      <c r="B51" s="68" t="s">
        <v>1</v>
      </c>
      <c r="C51" s="68" t="s">
        <v>109</v>
      </c>
      <c r="D51" s="72">
        <v>0.2368471944572168</v>
      </c>
      <c r="E51" s="72">
        <v>0.24563763966940746</v>
      </c>
      <c r="F51" s="72">
        <v>0.23354066769100035</v>
      </c>
      <c r="G51" s="15">
        <v>-1.2096971978407117E-2</v>
      </c>
    </row>
    <row r="52" spans="1:7" x14ac:dyDescent="0.25">
      <c r="A52" s="11">
        <v>23</v>
      </c>
      <c r="B52" s="68" t="s">
        <v>1</v>
      </c>
      <c r="C52" s="68" t="s">
        <v>247</v>
      </c>
      <c r="D52" s="72">
        <v>0.23528438537647003</v>
      </c>
      <c r="E52" s="72">
        <v>0.24247307484804981</v>
      </c>
      <c r="F52" s="72">
        <v>0.22358377508183935</v>
      </c>
      <c r="G52" s="15">
        <v>-1.8889299766210454E-2</v>
      </c>
    </row>
    <row r="53" spans="1:7" x14ac:dyDescent="0.25">
      <c r="A53" s="11">
        <v>24</v>
      </c>
      <c r="B53" s="68" t="s">
        <v>1</v>
      </c>
      <c r="C53" s="68" t="s">
        <v>248</v>
      </c>
      <c r="D53" s="72">
        <v>0.22117387827931664</v>
      </c>
      <c r="E53" s="72">
        <v>0.20894299864557678</v>
      </c>
      <c r="F53" s="72">
        <v>0.21460623588700722</v>
      </c>
      <c r="G53" s="65">
        <v>5.6632372414304466E-3</v>
      </c>
    </row>
    <row r="54" spans="1:7" x14ac:dyDescent="0.25">
      <c r="A54" s="11">
        <v>25</v>
      </c>
      <c r="B54" s="68" t="s">
        <v>1</v>
      </c>
      <c r="C54" s="68" t="s">
        <v>258</v>
      </c>
      <c r="D54" s="72">
        <v>0.18205339170028034</v>
      </c>
      <c r="E54" s="72">
        <v>0.20426434231922835</v>
      </c>
      <c r="F54" s="72">
        <v>0.20466918870767414</v>
      </c>
      <c r="G54" s="65">
        <v>4.048463884457898E-4</v>
      </c>
    </row>
    <row r="55" spans="1:7" x14ac:dyDescent="0.25">
      <c r="A55" s="11">
        <v>26</v>
      </c>
      <c r="B55" s="68" t="s">
        <v>1</v>
      </c>
      <c r="C55" s="68" t="s">
        <v>100</v>
      </c>
      <c r="D55" s="72">
        <v>0.21492721957951569</v>
      </c>
      <c r="E55" s="72">
        <v>0.20906730695437195</v>
      </c>
      <c r="F55" s="72">
        <v>0.18085979905599511</v>
      </c>
      <c r="G55" s="15">
        <v>-2.8207507898376838E-2</v>
      </c>
    </row>
    <row r="56" spans="1:7" x14ac:dyDescent="0.25">
      <c r="A56" s="11">
        <v>27</v>
      </c>
      <c r="B56" s="68" t="s">
        <v>1</v>
      </c>
      <c r="C56" s="68" t="s">
        <v>104</v>
      </c>
      <c r="D56" s="72">
        <v>0.18258824839576521</v>
      </c>
      <c r="E56" s="72">
        <v>0.17604313546716976</v>
      </c>
      <c r="F56" s="72">
        <v>0.17668279394559575</v>
      </c>
      <c r="G56" s="65">
        <v>6.3965847842598067E-4</v>
      </c>
    </row>
    <row r="57" spans="1:7" x14ac:dyDescent="0.25">
      <c r="A57" s="11">
        <v>28</v>
      </c>
      <c r="B57" s="68" t="s">
        <v>1</v>
      </c>
      <c r="C57" s="68" t="s">
        <v>10</v>
      </c>
      <c r="D57" s="72">
        <v>0.1862226708742406</v>
      </c>
      <c r="E57" s="72">
        <v>0.1845401589535727</v>
      </c>
      <c r="F57" s="72">
        <v>0.17442086603264029</v>
      </c>
      <c r="G57" s="15">
        <v>-1.0119292920932416E-2</v>
      </c>
    </row>
    <row r="58" spans="1:7" x14ac:dyDescent="0.25">
      <c r="A58" s="11">
        <v>29</v>
      </c>
      <c r="B58" s="68" t="s">
        <v>1</v>
      </c>
      <c r="C58" s="68" t="s">
        <v>6</v>
      </c>
      <c r="D58" s="72">
        <v>0.18452843434719923</v>
      </c>
      <c r="E58" s="72">
        <v>0.17350305116633705</v>
      </c>
      <c r="F58" s="72">
        <v>0.17042185363922172</v>
      </c>
      <c r="G58" s="15">
        <v>-3.0811975271153313E-3</v>
      </c>
    </row>
    <row r="59" spans="1:7" x14ac:dyDescent="0.25">
      <c r="A59" s="88">
        <v>30</v>
      </c>
      <c r="B59" s="68" t="s">
        <v>1</v>
      </c>
      <c r="C59" s="68" t="s">
        <v>252</v>
      </c>
      <c r="D59" s="72">
        <v>0.16130468615875684</v>
      </c>
      <c r="E59" s="73">
        <v>0.13755620489052817</v>
      </c>
      <c r="F59" s="73">
        <v>0.13688256998833048</v>
      </c>
      <c r="G59" s="15">
        <v>-6.7363490219768396E-4</v>
      </c>
    </row>
    <row r="60" spans="1:7" ht="15.75" thickBot="1" x14ac:dyDescent="0.3">
      <c r="A60" s="50">
        <v>31</v>
      </c>
      <c r="B60" s="78" t="s">
        <v>1</v>
      </c>
      <c r="C60" s="78" t="s">
        <v>3</v>
      </c>
      <c r="D60" s="79">
        <v>0.11189461980652382</v>
      </c>
      <c r="E60" s="84">
        <v>0.13854219337583376</v>
      </c>
      <c r="F60" s="84">
        <v>0.12434044217831303</v>
      </c>
      <c r="G60" s="62">
        <v>-1.4201751197520734E-2</v>
      </c>
    </row>
    <row r="61" spans="1:7" x14ac:dyDescent="0.25">
      <c r="A61" s="49">
        <v>1</v>
      </c>
      <c r="B61" s="76" t="s">
        <v>14</v>
      </c>
      <c r="C61" s="76" t="s">
        <v>116</v>
      </c>
      <c r="D61" s="77">
        <v>0.45065879807836851</v>
      </c>
      <c r="E61" s="77">
        <v>0.40255800720788898</v>
      </c>
      <c r="F61" s="77">
        <v>0.40663949524480963</v>
      </c>
      <c r="G61" s="86">
        <v>4.0814880369206552E-3</v>
      </c>
    </row>
    <row r="62" spans="1:7" x14ac:dyDescent="0.25">
      <c r="A62" s="11">
        <v>2</v>
      </c>
      <c r="B62" s="68" t="s">
        <v>14</v>
      </c>
      <c r="C62" s="68" t="s">
        <v>263</v>
      </c>
      <c r="D62" s="72">
        <v>0.4066882023358846</v>
      </c>
      <c r="E62" s="72">
        <v>0.41748736815033766</v>
      </c>
      <c r="F62" s="72">
        <v>0.38890396597630356</v>
      </c>
      <c r="G62" s="15">
        <v>-2.85834021740341E-2</v>
      </c>
    </row>
    <row r="63" spans="1:7" x14ac:dyDescent="0.25">
      <c r="A63" s="11">
        <v>3</v>
      </c>
      <c r="B63" s="68" t="s">
        <v>2</v>
      </c>
      <c r="C63" s="68" t="s">
        <v>256</v>
      </c>
      <c r="D63" s="72">
        <v>0.34029499531280805</v>
      </c>
      <c r="E63" s="72">
        <v>0.33168057261030942</v>
      </c>
      <c r="F63" s="72">
        <v>0.32300220928434353</v>
      </c>
      <c r="G63" s="15">
        <v>-8.6783633259658877E-3</v>
      </c>
    </row>
    <row r="64" spans="1:7" x14ac:dyDescent="0.25">
      <c r="A64" s="11">
        <v>4</v>
      </c>
      <c r="B64" s="68" t="s">
        <v>2</v>
      </c>
      <c r="C64" s="68" t="s">
        <v>13</v>
      </c>
      <c r="D64" s="72">
        <v>0.2862348972627467</v>
      </c>
      <c r="E64" s="72">
        <v>0.29389487173455492</v>
      </c>
      <c r="F64" s="72">
        <v>0.28538061225962102</v>
      </c>
      <c r="G64" s="15">
        <v>-8.514259474933894E-3</v>
      </c>
    </row>
    <row r="65" spans="1:7" x14ac:dyDescent="0.25">
      <c r="A65" s="11">
        <v>5</v>
      </c>
      <c r="B65" s="68" t="s">
        <v>2</v>
      </c>
      <c r="C65" s="68" t="s">
        <v>255</v>
      </c>
      <c r="D65" s="72">
        <v>0.27328447503531761</v>
      </c>
      <c r="E65" s="72">
        <v>0.27934548684481475</v>
      </c>
      <c r="F65" s="72">
        <v>0.28293066155323066</v>
      </c>
      <c r="G65" s="65">
        <v>3.5851747084159058E-3</v>
      </c>
    </row>
    <row r="66" spans="1:7" x14ac:dyDescent="0.25">
      <c r="A66" s="11">
        <v>6</v>
      </c>
      <c r="B66" s="68" t="s">
        <v>2</v>
      </c>
      <c r="C66" s="68" t="s">
        <v>114</v>
      </c>
      <c r="D66" s="72">
        <v>0.24649660772915802</v>
      </c>
      <c r="E66" s="72">
        <v>0.22738121747675019</v>
      </c>
      <c r="F66" s="72">
        <v>0.2575289712995143</v>
      </c>
      <c r="G66" s="65">
        <v>3.0147753822764106E-2</v>
      </c>
    </row>
    <row r="67" spans="1:7" x14ac:dyDescent="0.25">
      <c r="A67" s="11">
        <v>7</v>
      </c>
      <c r="B67" s="68" t="s">
        <v>2</v>
      </c>
      <c r="C67" s="68" t="s">
        <v>11</v>
      </c>
      <c r="D67" s="72">
        <v>0.21157912559277889</v>
      </c>
      <c r="E67" s="72">
        <v>0.20601365988442105</v>
      </c>
      <c r="F67" s="72">
        <v>0.20008404088450038</v>
      </c>
      <c r="G67" s="15">
        <v>-5.9296189999206717E-3</v>
      </c>
    </row>
    <row r="68" spans="1:7" x14ac:dyDescent="0.25">
      <c r="A68" s="11">
        <v>8</v>
      </c>
      <c r="B68" s="68" t="s">
        <v>2</v>
      </c>
      <c r="C68" s="68" t="s">
        <v>115</v>
      </c>
      <c r="D68" s="72">
        <v>0.2281703572923629</v>
      </c>
      <c r="E68" s="72">
        <v>0.21334774628581973</v>
      </c>
      <c r="F68" s="72">
        <v>0.19937179501924604</v>
      </c>
      <c r="G68" s="15">
        <v>-1.3975951266573694E-2</v>
      </c>
    </row>
    <row r="69" spans="1:7" x14ac:dyDescent="0.25">
      <c r="A69" s="11">
        <v>9</v>
      </c>
      <c r="B69" s="68" t="s">
        <v>2</v>
      </c>
      <c r="C69" s="68" t="s">
        <v>272</v>
      </c>
      <c r="D69" s="72">
        <v>0.16583319638716934</v>
      </c>
      <c r="E69" s="72">
        <v>0.16353504834987698</v>
      </c>
      <c r="F69" s="72">
        <v>0.18325353855845611</v>
      </c>
      <c r="G69" s="65">
        <v>1.9718490208579131E-2</v>
      </c>
    </row>
    <row r="70" spans="1:7" x14ac:dyDescent="0.25">
      <c r="A70" s="11">
        <v>10</v>
      </c>
      <c r="B70" s="68" t="s">
        <v>2</v>
      </c>
      <c r="C70" s="68" t="s">
        <v>253</v>
      </c>
      <c r="D70" s="72">
        <v>0.33808817691459436</v>
      </c>
      <c r="E70" s="72">
        <v>0.22638234861526663</v>
      </c>
      <c r="F70" s="72">
        <v>0.16674835428488269</v>
      </c>
      <c r="G70" s="15">
        <v>-5.9633994330383938E-2</v>
      </c>
    </row>
    <row r="71" spans="1:7" x14ac:dyDescent="0.25">
      <c r="A71" s="11">
        <v>11</v>
      </c>
      <c r="B71" s="68" t="s">
        <v>2</v>
      </c>
      <c r="C71" s="68" t="s">
        <v>262</v>
      </c>
      <c r="D71" s="72">
        <v>0.18083210144467268</v>
      </c>
      <c r="E71" s="72">
        <v>0.16563912674466538</v>
      </c>
      <c r="F71" s="72">
        <v>0.15839525401746149</v>
      </c>
      <c r="G71" s="15">
        <v>-7.2438727272038927E-3</v>
      </c>
    </row>
    <row r="72" spans="1:7" x14ac:dyDescent="0.25">
      <c r="A72" s="11">
        <v>12</v>
      </c>
      <c r="B72" s="68" t="s">
        <v>2</v>
      </c>
      <c r="C72" s="68" t="s">
        <v>254</v>
      </c>
      <c r="D72" s="74">
        <v>8.8129757730300851E-2</v>
      </c>
      <c r="E72" s="73">
        <v>0.13549767059354753</v>
      </c>
      <c r="F72" s="74">
        <v>0.11437400971500386</v>
      </c>
      <c r="G72" s="15">
        <v>-2.1123660878543671E-2</v>
      </c>
    </row>
    <row r="73" spans="1:7" x14ac:dyDescent="0.25">
      <c r="A73" s="11">
        <v>13</v>
      </c>
      <c r="B73" s="68" t="s">
        <v>2</v>
      </c>
      <c r="C73" s="68" t="s">
        <v>12</v>
      </c>
      <c r="D73" s="74">
        <v>8.5671164171013184E-2</v>
      </c>
      <c r="E73" s="74">
        <v>8.9616467721731902E-2</v>
      </c>
      <c r="F73" s="74">
        <v>0.10155679260927809</v>
      </c>
      <c r="G73" s="65">
        <v>1.1940324887546191E-2</v>
      </c>
    </row>
    <row r="74" spans="1:7" x14ac:dyDescent="0.25">
      <c r="A74" s="109" t="s">
        <v>0</v>
      </c>
      <c r="B74" s="109"/>
      <c r="C74" s="10" t="s">
        <v>15</v>
      </c>
      <c r="D74" s="75">
        <v>0.29668863795766987</v>
      </c>
      <c r="E74" s="75">
        <v>0.29518006635164201</v>
      </c>
      <c r="F74" s="75">
        <v>0.28933818767897579</v>
      </c>
      <c r="G74" s="17">
        <v>-5.8418786726662231E-3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4:B74"/>
    <mergeCell ref="D26:F26"/>
    <mergeCell ref="D27:F27"/>
    <mergeCell ref="D28:F28"/>
    <mergeCell ref="G28:G29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7:N56"/>
  <sheetViews>
    <sheetView showGridLines="0" zoomScale="90" zoomScaleNormal="90" workbookViewId="0">
      <pane xSplit="4" ySplit="12" topLeftCell="G13" activePane="bottomRight" state="frozen"/>
      <selection pane="topRight" activeCell="E1" sqref="E1"/>
      <selection pane="bottomLeft" activeCell="A13" sqref="A13"/>
      <selection pane="bottomRight" activeCell="A11" sqref="A11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7" spans="2:14" x14ac:dyDescent="0.25">
      <c r="C7" s="119" t="s">
        <v>274</v>
      </c>
      <c r="D7" s="119"/>
      <c r="E7" s="3" t="s">
        <v>23</v>
      </c>
      <c r="F7" s="3" t="s">
        <v>24</v>
      </c>
      <c r="G7" s="3" t="s">
        <v>25</v>
      </c>
      <c r="H7" s="4" t="s">
        <v>26</v>
      </c>
      <c r="I7" s="3" t="s">
        <v>25</v>
      </c>
      <c r="J7" s="4" t="s">
        <v>27</v>
      </c>
      <c r="K7" s="3" t="s">
        <v>28</v>
      </c>
      <c r="L7" s="3" t="s">
        <v>29</v>
      </c>
      <c r="M7" s="3" t="s">
        <v>30</v>
      </c>
      <c r="N7" s="3" t="s">
        <v>31</v>
      </c>
    </row>
    <row r="8" spans="2:14" x14ac:dyDescent="0.25">
      <c r="C8" s="119"/>
      <c r="D8" s="119"/>
      <c r="E8" s="5" t="s">
        <v>32</v>
      </c>
      <c r="F8" s="5" t="s">
        <v>33</v>
      </c>
      <c r="G8" s="5" t="s">
        <v>34</v>
      </c>
      <c r="H8" s="5" t="s">
        <v>35</v>
      </c>
      <c r="I8" s="5" t="s">
        <v>36</v>
      </c>
      <c r="J8" s="5" t="s">
        <v>37</v>
      </c>
      <c r="K8" s="5" t="s">
        <v>38</v>
      </c>
      <c r="L8" s="5" t="s">
        <v>39</v>
      </c>
      <c r="M8" s="5" t="s">
        <v>40</v>
      </c>
      <c r="N8" s="5" t="s">
        <v>41</v>
      </c>
    </row>
    <row r="9" spans="2:14" x14ac:dyDescent="0.25">
      <c r="E9" s="4" t="s">
        <v>42</v>
      </c>
      <c r="F9" s="4" t="s">
        <v>43</v>
      </c>
      <c r="G9" s="4" t="s">
        <v>44</v>
      </c>
      <c r="H9" s="3" t="s">
        <v>45</v>
      </c>
      <c r="I9" s="4" t="s">
        <v>46</v>
      </c>
      <c r="J9" s="3" t="s">
        <v>47</v>
      </c>
      <c r="K9" s="4" t="s">
        <v>48</v>
      </c>
      <c r="L9" s="4" t="s">
        <v>49</v>
      </c>
      <c r="M9" s="4" t="s">
        <v>50</v>
      </c>
      <c r="N9" s="4" t="s">
        <v>51</v>
      </c>
    </row>
    <row r="10" spans="2:14" ht="49.5" customHeight="1" x14ac:dyDescent="0.25">
      <c r="B10" s="7" t="s">
        <v>16</v>
      </c>
      <c r="C10" s="7" t="s">
        <v>17</v>
      </c>
      <c r="D10" s="7" t="s">
        <v>18</v>
      </c>
      <c r="E10" s="7" t="s">
        <v>52</v>
      </c>
      <c r="F10" s="7" t="s">
        <v>53</v>
      </c>
      <c r="G10" s="7" t="s">
        <v>54</v>
      </c>
      <c r="H10" s="7" t="s">
        <v>55</v>
      </c>
      <c r="I10" s="7" t="s">
        <v>56</v>
      </c>
      <c r="J10" s="7" t="s">
        <v>57</v>
      </c>
      <c r="K10" s="7" t="s">
        <v>58</v>
      </c>
      <c r="L10" s="7" t="s">
        <v>59</v>
      </c>
      <c r="M10" s="7" t="s">
        <v>60</v>
      </c>
      <c r="N10" s="7" t="s">
        <v>61</v>
      </c>
    </row>
    <row r="11" spans="2:14" x14ac:dyDescent="0.25">
      <c r="B11" s="18"/>
      <c r="C11" s="18"/>
      <c r="D11" s="8" t="s">
        <v>15</v>
      </c>
      <c r="E11" s="75">
        <v>1.3187220116552201</v>
      </c>
      <c r="F11" s="75">
        <v>0.16990461295460604</v>
      </c>
      <c r="G11" s="75">
        <v>0.99543510064275109</v>
      </c>
      <c r="H11" s="81">
        <v>6.5649157351866397E-2</v>
      </c>
      <c r="I11" s="81">
        <v>1.0189518083515119</v>
      </c>
      <c r="J11" s="81">
        <v>0.9256003865801945</v>
      </c>
      <c r="K11" s="81">
        <v>6.3013313849569607E-3</v>
      </c>
      <c r="L11" s="81">
        <v>4.7938253441586871E-2</v>
      </c>
      <c r="M11" s="75">
        <v>0.46618788208625128</v>
      </c>
      <c r="N11" s="75">
        <v>0.28933818767897579</v>
      </c>
    </row>
    <row r="12" spans="2:14" x14ac:dyDescent="0.25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  <row r="13" spans="2:14" x14ac:dyDescent="0.25">
      <c r="B13" s="1">
        <v>1</v>
      </c>
      <c r="C13" s="68" t="s">
        <v>1</v>
      </c>
      <c r="D13" s="68" t="s">
        <v>111</v>
      </c>
      <c r="E13" s="72">
        <v>1.0127646161224917</v>
      </c>
      <c r="F13" s="72">
        <v>0.17757541723048581</v>
      </c>
      <c r="G13" s="73">
        <v>0.8815154719873044</v>
      </c>
      <c r="H13" s="74">
        <v>9.0167218160308482E-2</v>
      </c>
      <c r="I13" s="73">
        <v>0.77494647270399952</v>
      </c>
      <c r="J13" s="74">
        <v>1.6290017979872096</v>
      </c>
      <c r="K13" s="74">
        <v>9.5552889884765394E-4</v>
      </c>
      <c r="L13" s="74">
        <v>6.0874469881156959E-3</v>
      </c>
      <c r="M13" s="72">
        <v>0.42161218828457359</v>
      </c>
      <c r="N13" s="72">
        <v>0.23807610764568243</v>
      </c>
    </row>
    <row r="14" spans="2:14" x14ac:dyDescent="0.25">
      <c r="B14" s="1">
        <f t="shared" ref="B14:B56" si="0">+B13+1</f>
        <v>2</v>
      </c>
      <c r="C14" s="68" t="s">
        <v>1</v>
      </c>
      <c r="D14" s="68" t="s">
        <v>105</v>
      </c>
      <c r="E14" s="72">
        <v>1.0840292764252608</v>
      </c>
      <c r="F14" s="72">
        <v>0.13939102134144965</v>
      </c>
      <c r="G14" s="72">
        <v>0.93596178624930837</v>
      </c>
      <c r="H14" s="74">
        <v>7.8284785350163533E-2</v>
      </c>
      <c r="I14" s="72">
        <v>1.2226725163680443</v>
      </c>
      <c r="J14" s="73">
        <v>0.87915545214561563</v>
      </c>
      <c r="K14" s="73">
        <v>8.3926682703076624E-3</v>
      </c>
      <c r="L14" s="73">
        <v>7.6628120996466723E-2</v>
      </c>
      <c r="M14" s="72">
        <v>0.4603171911127637</v>
      </c>
      <c r="N14" s="72">
        <v>0.28710229395171016</v>
      </c>
    </row>
    <row r="15" spans="2:14" x14ac:dyDescent="0.25">
      <c r="B15" s="1">
        <f t="shared" si="0"/>
        <v>3</v>
      </c>
      <c r="C15" s="68" t="s">
        <v>1</v>
      </c>
      <c r="D15" s="68" t="s">
        <v>101</v>
      </c>
      <c r="E15" s="72">
        <v>1.4399448158639647</v>
      </c>
      <c r="F15" s="72">
        <v>0.14018484905471357</v>
      </c>
      <c r="G15" s="72">
        <v>0.99616215264958341</v>
      </c>
      <c r="H15" s="73">
        <v>5.2822702634702991E-2</v>
      </c>
      <c r="I15" s="72">
        <v>1.1836621255502997</v>
      </c>
      <c r="J15" s="73">
        <v>0.84700213679764602</v>
      </c>
      <c r="K15" s="73">
        <v>9.8565872813305803E-3</v>
      </c>
      <c r="L15" s="72">
        <v>9.3646461403588926E-2</v>
      </c>
      <c r="M15" s="72">
        <v>0.45146085588756973</v>
      </c>
      <c r="N15" s="72">
        <v>0.26535615148507041</v>
      </c>
    </row>
    <row r="16" spans="2:14" x14ac:dyDescent="0.25">
      <c r="B16" s="1">
        <f t="shared" si="0"/>
        <v>4</v>
      </c>
      <c r="C16" s="68" t="s">
        <v>1</v>
      </c>
      <c r="D16" s="68" t="s">
        <v>112</v>
      </c>
      <c r="E16" s="72">
        <v>1.8579376793988693</v>
      </c>
      <c r="F16" s="72">
        <v>0.13346278367705786</v>
      </c>
      <c r="G16" s="72">
        <v>1.009544515044775</v>
      </c>
      <c r="H16" s="73">
        <v>5.2264971802134755E-2</v>
      </c>
      <c r="I16" s="72">
        <v>1.3419635959661407</v>
      </c>
      <c r="J16" s="72">
        <v>0.77351138418606979</v>
      </c>
      <c r="K16" s="73">
        <v>9.6834634630108812E-3</v>
      </c>
      <c r="L16" s="72">
        <v>0.10148523978286443</v>
      </c>
      <c r="M16" s="72">
        <v>0.69107700300200403</v>
      </c>
      <c r="N16" s="72">
        <v>0.39223539771919674</v>
      </c>
    </row>
    <row r="17" spans="2:14" x14ac:dyDescent="0.25">
      <c r="B17" s="1">
        <f t="shared" si="0"/>
        <v>5</v>
      </c>
      <c r="C17" s="68" t="s">
        <v>1</v>
      </c>
      <c r="D17" s="68" t="s">
        <v>247</v>
      </c>
      <c r="E17" s="72">
        <v>1.9595983525042766</v>
      </c>
      <c r="F17" s="72">
        <v>0.16038905593838293</v>
      </c>
      <c r="G17" s="72">
        <v>1.0368210561362587</v>
      </c>
      <c r="H17" s="73">
        <v>7.1684016025847494E-2</v>
      </c>
      <c r="I17" s="72">
        <v>1.0614739367339092</v>
      </c>
      <c r="J17" s="74">
        <v>1.134090604239778</v>
      </c>
      <c r="K17" s="73">
        <v>3.8269223121257388E-3</v>
      </c>
      <c r="L17" s="73">
        <v>3.1633448582270886E-2</v>
      </c>
      <c r="M17" s="72">
        <v>0.41304014620821056</v>
      </c>
      <c r="N17" s="72">
        <v>0.22358377508183935</v>
      </c>
    </row>
    <row r="18" spans="2:14" x14ac:dyDescent="0.25">
      <c r="B18" s="1">
        <f t="shared" si="0"/>
        <v>6</v>
      </c>
      <c r="C18" s="68" t="s">
        <v>1</v>
      </c>
      <c r="D18" s="68" t="s">
        <v>248</v>
      </c>
      <c r="E18" s="73">
        <v>0.59079026909510424</v>
      </c>
      <c r="F18" s="72">
        <v>0.13093759615052353</v>
      </c>
      <c r="G18" s="73">
        <v>0.89714457600843234</v>
      </c>
      <c r="H18" s="73">
        <v>6.8097925778100837E-2</v>
      </c>
      <c r="I18" s="73">
        <v>0.88648828407745528</v>
      </c>
      <c r="J18" s="74">
        <v>0.98547582953403767</v>
      </c>
      <c r="K18" s="73">
        <v>4.6594682775710685E-3</v>
      </c>
      <c r="L18" s="73">
        <v>4.3792901189767711E-2</v>
      </c>
      <c r="M18" s="72">
        <v>0.34277415504655295</v>
      </c>
      <c r="N18" s="72">
        <v>0.21460623588700722</v>
      </c>
    </row>
    <row r="19" spans="2:14" x14ac:dyDescent="0.25">
      <c r="B19" s="1">
        <f t="shared" si="0"/>
        <v>7</v>
      </c>
      <c r="C19" s="68" t="s">
        <v>1</v>
      </c>
      <c r="D19" s="68" t="s">
        <v>5</v>
      </c>
      <c r="E19" s="72">
        <v>1.3452598983188233</v>
      </c>
      <c r="F19" s="72">
        <v>0.13880522648336133</v>
      </c>
      <c r="G19" s="72">
        <v>1.0213445471168519</v>
      </c>
      <c r="H19" s="72">
        <v>3.5150066789302596E-2</v>
      </c>
      <c r="I19" s="72">
        <v>1.0703222437550997</v>
      </c>
      <c r="J19" s="74">
        <v>1.1180837456614148</v>
      </c>
      <c r="K19" s="73">
        <v>7.0574492709536973E-3</v>
      </c>
      <c r="L19" s="73">
        <v>6.5091924303720752E-2</v>
      </c>
      <c r="M19" s="72">
        <v>0.44000307558336393</v>
      </c>
      <c r="N19" s="72">
        <v>0.28280274223027846</v>
      </c>
    </row>
    <row r="20" spans="2:14" x14ac:dyDescent="0.25">
      <c r="B20" s="1">
        <f t="shared" si="0"/>
        <v>8</v>
      </c>
      <c r="C20" s="68" t="s">
        <v>2</v>
      </c>
      <c r="D20" s="68" t="s">
        <v>272</v>
      </c>
      <c r="E20" s="72">
        <v>1.3911413069720517</v>
      </c>
      <c r="F20" s="72">
        <v>0.16234848146349709</v>
      </c>
      <c r="G20" s="72">
        <v>1.0195206497976761</v>
      </c>
      <c r="H20" s="73">
        <v>5.9396640913295738E-2</v>
      </c>
      <c r="I20" s="73">
        <v>0.89257124904490803</v>
      </c>
      <c r="J20" s="73">
        <v>0.91349686108969252</v>
      </c>
      <c r="K20" s="74">
        <v>1.6803428249933146E-3</v>
      </c>
      <c r="L20" s="73">
        <v>1.2830434323728561E-2</v>
      </c>
      <c r="M20" s="72">
        <v>0.58858828125338569</v>
      </c>
      <c r="N20" s="72">
        <v>0.18325353855845611</v>
      </c>
    </row>
    <row r="21" spans="2:14" x14ac:dyDescent="0.25">
      <c r="B21" s="1">
        <f t="shared" si="0"/>
        <v>9</v>
      </c>
      <c r="C21" s="68" t="s">
        <v>1</v>
      </c>
      <c r="D21" s="68" t="s">
        <v>249</v>
      </c>
      <c r="E21" s="72">
        <v>1.2218813133636575</v>
      </c>
      <c r="F21" s="72">
        <v>0.20221558596768147</v>
      </c>
      <c r="G21" s="72">
        <v>0.982633682252532</v>
      </c>
      <c r="H21" s="74">
        <v>8.3742269643076281E-2</v>
      </c>
      <c r="I21" s="73">
        <v>0.80977800756322549</v>
      </c>
      <c r="J21" s="73">
        <v>0.89459975213844123</v>
      </c>
      <c r="K21" s="73">
        <v>5.2775933662565994E-3</v>
      </c>
      <c r="L21" s="73">
        <v>3.5303136018076636E-2</v>
      </c>
      <c r="M21" s="72">
        <v>0.36187665852616591</v>
      </c>
      <c r="N21" s="72">
        <v>0.30787293203035132</v>
      </c>
    </row>
    <row r="22" spans="2:14" x14ac:dyDescent="0.25">
      <c r="B22" s="1">
        <f t="shared" si="0"/>
        <v>10</v>
      </c>
      <c r="C22" s="68" t="s">
        <v>1</v>
      </c>
      <c r="D22" s="68" t="s">
        <v>113</v>
      </c>
      <c r="E22" s="72">
        <v>1.9374847956935191</v>
      </c>
      <c r="F22" s="72">
        <v>0.20972605737818775</v>
      </c>
      <c r="G22" s="72">
        <v>1.0410514238321211</v>
      </c>
      <c r="H22" s="73">
        <v>5.0556894356354035E-2</v>
      </c>
      <c r="I22" s="72">
        <v>1.1952836035402377</v>
      </c>
      <c r="J22" s="73">
        <v>0.92019629502701961</v>
      </c>
      <c r="K22" s="72">
        <v>1.203398468758207E-2</v>
      </c>
      <c r="L22" s="73">
        <v>6.6403138292666891E-2</v>
      </c>
      <c r="M22" s="72">
        <v>0.28184597392292843</v>
      </c>
      <c r="N22" s="72">
        <v>0.24198657042350652</v>
      </c>
    </row>
    <row r="23" spans="2:14" x14ac:dyDescent="0.25">
      <c r="B23" s="1">
        <f t="shared" si="0"/>
        <v>11</v>
      </c>
      <c r="C23" s="68" t="s">
        <v>1</v>
      </c>
      <c r="D23" s="68" t="s">
        <v>108</v>
      </c>
      <c r="E23" s="72">
        <v>1.8750107546451953</v>
      </c>
      <c r="F23" s="72">
        <v>0.20623252140160753</v>
      </c>
      <c r="G23" s="72">
        <v>1.118308578238433</v>
      </c>
      <c r="H23" s="72">
        <v>3.2558737742613225E-2</v>
      </c>
      <c r="I23" s="72">
        <v>1.3978460303537814</v>
      </c>
      <c r="J23" s="72">
        <v>0.655697504645258</v>
      </c>
      <c r="K23" s="72">
        <v>1.7147179245590033E-2</v>
      </c>
      <c r="L23" s="72">
        <v>9.9392237219633195E-2</v>
      </c>
      <c r="M23" s="72">
        <v>0.28871138988043665</v>
      </c>
      <c r="N23" s="72">
        <v>0.2794311307029092</v>
      </c>
    </row>
    <row r="24" spans="2:14" x14ac:dyDescent="0.25">
      <c r="B24" s="1">
        <f t="shared" si="0"/>
        <v>12</v>
      </c>
      <c r="C24" s="68" t="s">
        <v>1</v>
      </c>
      <c r="D24" s="68" t="s">
        <v>7</v>
      </c>
      <c r="E24" s="72">
        <v>2.9910542717366084</v>
      </c>
      <c r="F24" s="72">
        <v>0.29386443625569059</v>
      </c>
      <c r="G24" s="72">
        <v>1.1480876303935312</v>
      </c>
      <c r="H24" s="73">
        <v>7.3116321889031916E-2</v>
      </c>
      <c r="I24" s="72">
        <v>1.1952309286555098</v>
      </c>
      <c r="J24" s="72">
        <v>0.58328286596231071</v>
      </c>
      <c r="K24" s="72">
        <v>2.0792859056441456E-2</v>
      </c>
      <c r="L24" s="72">
        <v>0.10081752275936573</v>
      </c>
      <c r="M24" s="72">
        <v>0.61311055717076679</v>
      </c>
      <c r="N24" s="72">
        <v>0.44837084139588679</v>
      </c>
    </row>
    <row r="25" spans="2:14" x14ac:dyDescent="0.25">
      <c r="B25" s="1">
        <f t="shared" si="0"/>
        <v>13</v>
      </c>
      <c r="C25" s="68" t="s">
        <v>1</v>
      </c>
      <c r="D25" s="68" t="s">
        <v>3</v>
      </c>
      <c r="E25" s="72">
        <v>1.7152891085762696</v>
      </c>
      <c r="F25" s="72">
        <v>0.18018222973478423</v>
      </c>
      <c r="G25" s="72">
        <v>1.0449758641593241</v>
      </c>
      <c r="H25" s="73">
        <v>5.4893838603475589E-2</v>
      </c>
      <c r="I25" s="72">
        <v>1.240689248456931</v>
      </c>
      <c r="J25" s="72">
        <v>0.44957949964201843</v>
      </c>
      <c r="K25" s="72">
        <v>1.8807752510977327E-2</v>
      </c>
      <c r="L25" s="72">
        <v>0.10833650266593212</v>
      </c>
      <c r="M25" s="72">
        <v>0.24228787817504052</v>
      </c>
      <c r="N25" s="73">
        <v>0.12434044217831303</v>
      </c>
    </row>
    <row r="26" spans="2:14" x14ac:dyDescent="0.25">
      <c r="B26" s="1">
        <f t="shared" si="0"/>
        <v>14</v>
      </c>
      <c r="C26" s="68" t="s">
        <v>1</v>
      </c>
      <c r="D26" s="68" t="s">
        <v>109</v>
      </c>
      <c r="E26" s="73">
        <v>0.47142700324894493</v>
      </c>
      <c r="F26" s="72">
        <v>0.12757304104713421</v>
      </c>
      <c r="G26" s="73">
        <v>0.87745517932837558</v>
      </c>
      <c r="H26" s="73">
        <v>6.8042584130892605E-2</v>
      </c>
      <c r="I26" s="74">
        <v>0.37508470481961076</v>
      </c>
      <c r="J26" s="74">
        <v>1.0004355852452167</v>
      </c>
      <c r="K26" s="74">
        <v>6.6931454252632243E-4</v>
      </c>
      <c r="L26" s="74">
        <v>6.9924248533496901E-3</v>
      </c>
      <c r="M26" s="72">
        <v>0.47055283490697575</v>
      </c>
      <c r="N26" s="72">
        <v>0.23354066769100035</v>
      </c>
    </row>
    <row r="27" spans="2:14" x14ac:dyDescent="0.25">
      <c r="B27" s="1">
        <f t="shared" si="0"/>
        <v>15</v>
      </c>
      <c r="C27" s="68" t="s">
        <v>1</v>
      </c>
      <c r="D27" s="68" t="s">
        <v>6</v>
      </c>
      <c r="E27" s="72">
        <v>2.4080633900106414</v>
      </c>
      <c r="F27" s="72">
        <v>0.2261919167427193</v>
      </c>
      <c r="G27" s="72">
        <v>1.1110421180879773</v>
      </c>
      <c r="H27" s="72">
        <v>4.8747102475925355E-2</v>
      </c>
      <c r="I27" s="72">
        <v>1.3659671974707714</v>
      </c>
      <c r="J27" s="72">
        <v>0.69337478693288623</v>
      </c>
      <c r="K27" s="72">
        <v>2.5742033618429819E-2</v>
      </c>
      <c r="L27" s="72">
        <v>0.12188231331317179</v>
      </c>
      <c r="M27" s="72">
        <v>0.27148249913628497</v>
      </c>
      <c r="N27" s="72">
        <v>0.17042185363922172</v>
      </c>
    </row>
    <row r="28" spans="2:14" x14ac:dyDescent="0.25">
      <c r="B28" s="1">
        <f t="shared" si="0"/>
        <v>16</v>
      </c>
      <c r="C28" s="68" t="s">
        <v>14</v>
      </c>
      <c r="D28" s="68" t="s">
        <v>263</v>
      </c>
      <c r="E28" s="72">
        <v>1.3759873082937066</v>
      </c>
      <c r="F28" s="72">
        <v>0.3527605496456237</v>
      </c>
      <c r="G28" s="72">
        <v>1.0529183431649036</v>
      </c>
      <c r="H28" s="74">
        <v>0.11948150137625689</v>
      </c>
      <c r="I28" s="74">
        <v>0.68715375805104739</v>
      </c>
      <c r="J28" s="74">
        <v>0.98538104301665574</v>
      </c>
      <c r="K28" s="73">
        <v>8.4134438408804153E-3</v>
      </c>
      <c r="L28" s="73">
        <v>3.579247021674422E-2</v>
      </c>
      <c r="M28" s="72">
        <v>0.58700938095206734</v>
      </c>
      <c r="N28" s="72">
        <v>0.38890396597630356</v>
      </c>
    </row>
    <row r="29" spans="2:14" x14ac:dyDescent="0.25">
      <c r="B29" s="1">
        <f t="shared" si="0"/>
        <v>17</v>
      </c>
      <c r="C29" s="68" t="s">
        <v>1</v>
      </c>
      <c r="D29" s="68" t="s">
        <v>10</v>
      </c>
      <c r="E29" s="72">
        <v>1.06953837231007</v>
      </c>
      <c r="F29" s="72">
        <v>0.1723806941781692</v>
      </c>
      <c r="G29" s="72">
        <v>0.98858917587471951</v>
      </c>
      <c r="H29" s="73">
        <v>5.9354577750660317E-2</v>
      </c>
      <c r="I29" s="73">
        <v>1.0306080750816111</v>
      </c>
      <c r="J29" s="73">
        <v>0.82115803328666304</v>
      </c>
      <c r="K29" s="72">
        <v>1.0817809188038869E-2</v>
      </c>
      <c r="L29" s="73">
        <v>7.1783197943902782E-2</v>
      </c>
      <c r="M29" s="72">
        <v>0.26907715858625481</v>
      </c>
      <c r="N29" s="72">
        <v>0.17442086603264029</v>
      </c>
    </row>
    <row r="30" spans="2:14" x14ac:dyDescent="0.25">
      <c r="B30" s="1">
        <f t="shared" si="0"/>
        <v>18</v>
      </c>
      <c r="C30" s="68" t="s">
        <v>2</v>
      </c>
      <c r="D30" s="68" t="s">
        <v>12</v>
      </c>
      <c r="E30" s="72">
        <v>0.68765348521887548</v>
      </c>
      <c r="F30" s="72">
        <v>9.6908959050808374E-2</v>
      </c>
      <c r="G30" s="72">
        <v>0.96935357426430124</v>
      </c>
      <c r="H30" s="72">
        <v>3.0306750494209268E-2</v>
      </c>
      <c r="I30" s="73">
        <v>1.0032943320641541</v>
      </c>
      <c r="J30" s="74">
        <v>1.1835592097414944</v>
      </c>
      <c r="K30" s="74">
        <v>1.5409984301133848E-3</v>
      </c>
      <c r="L30" s="73">
        <v>1.6248196493687642E-2</v>
      </c>
      <c r="M30" s="72">
        <v>0.25201966364448986</v>
      </c>
      <c r="N30" s="74">
        <v>0.10155679260927809</v>
      </c>
    </row>
    <row r="31" spans="2:14" x14ac:dyDescent="0.25">
      <c r="B31" s="1">
        <f t="shared" si="0"/>
        <v>19</v>
      </c>
      <c r="C31" s="68" t="s">
        <v>1</v>
      </c>
      <c r="D31" s="68" t="s">
        <v>8</v>
      </c>
      <c r="E31" s="72">
        <v>1.235641303478856</v>
      </c>
      <c r="F31" s="72">
        <v>0.14480405334369392</v>
      </c>
      <c r="G31" s="72">
        <v>0.96293420302902</v>
      </c>
      <c r="H31" s="74">
        <v>9.2256605401235647E-2</v>
      </c>
      <c r="I31" s="73">
        <v>0.85983494799740989</v>
      </c>
      <c r="J31" s="74">
        <v>1.6018988351007113</v>
      </c>
      <c r="K31" s="74">
        <v>1.4787108127013637E-17</v>
      </c>
      <c r="L31" s="74">
        <v>1.3221954157477141E-16</v>
      </c>
      <c r="M31" s="72">
        <v>0.7</v>
      </c>
      <c r="N31" s="72">
        <v>0.4034246915769481</v>
      </c>
    </row>
    <row r="32" spans="2:14" x14ac:dyDescent="0.25">
      <c r="B32" s="1">
        <f t="shared" si="0"/>
        <v>20</v>
      </c>
      <c r="C32" s="68" t="s">
        <v>2</v>
      </c>
      <c r="D32" s="68" t="s">
        <v>11</v>
      </c>
      <c r="E32" s="72">
        <v>2.766714458645124</v>
      </c>
      <c r="F32" s="72">
        <v>0.17327121839630036</v>
      </c>
      <c r="G32" s="72">
        <v>1.099767430629347</v>
      </c>
      <c r="H32" s="74">
        <v>8.3550305316984055E-2</v>
      </c>
      <c r="I32" s="73">
        <v>0.93263158209687835</v>
      </c>
      <c r="J32" s="74">
        <v>1.0407363087101189</v>
      </c>
      <c r="K32" s="74">
        <v>1.9478666347038827E-3</v>
      </c>
      <c r="L32" s="73">
        <v>1.168480754574483E-2</v>
      </c>
      <c r="M32" s="72">
        <v>0.37638629797617912</v>
      </c>
      <c r="N32" s="72">
        <v>0.20008404088450038</v>
      </c>
    </row>
    <row r="33" spans="2:14" x14ac:dyDescent="0.25">
      <c r="B33" s="1">
        <f t="shared" si="0"/>
        <v>21</v>
      </c>
      <c r="C33" s="68" t="s">
        <v>1</v>
      </c>
      <c r="D33" s="68" t="s">
        <v>100</v>
      </c>
      <c r="E33" s="72">
        <v>0.77153252529684502</v>
      </c>
      <c r="F33" s="72">
        <v>0.13739721015117173</v>
      </c>
      <c r="G33" s="72">
        <v>0.92591207640772644</v>
      </c>
      <c r="H33" s="74">
        <v>8.5166684932052955E-2</v>
      </c>
      <c r="I33" s="74">
        <v>0.52713781221692935</v>
      </c>
      <c r="J33" s="74">
        <v>1.1349328790547635</v>
      </c>
      <c r="K33" s="74">
        <v>4.6233959079909084E-4</v>
      </c>
      <c r="L33" s="74">
        <v>4.1131764314945567E-3</v>
      </c>
      <c r="M33" s="72">
        <v>0.36103738240389061</v>
      </c>
      <c r="N33" s="72">
        <v>0.18085979905599511</v>
      </c>
    </row>
    <row r="34" spans="2:14" x14ac:dyDescent="0.25">
      <c r="B34" s="1">
        <f t="shared" si="0"/>
        <v>22</v>
      </c>
      <c r="C34" s="68" t="s">
        <v>2</v>
      </c>
      <c r="D34" s="68" t="s">
        <v>262</v>
      </c>
      <c r="E34" s="72">
        <v>2.8043478928251209</v>
      </c>
      <c r="F34" s="72">
        <v>0.30442763088578595</v>
      </c>
      <c r="G34" s="72">
        <v>1.5317575123066491</v>
      </c>
      <c r="H34" s="72">
        <v>7.1250451257841348E-3</v>
      </c>
      <c r="I34" s="72">
        <v>2.8348996128207453</v>
      </c>
      <c r="J34" s="73">
        <v>0.80538146833028745</v>
      </c>
      <c r="K34" s="73">
        <v>8.8784544791084326E-3</v>
      </c>
      <c r="L34" s="73">
        <v>3.0464321012496472E-2</v>
      </c>
      <c r="M34" s="72">
        <v>0.32197325844555419</v>
      </c>
      <c r="N34" s="72">
        <v>0.15839525401746149</v>
      </c>
    </row>
    <row r="35" spans="2:14" x14ac:dyDescent="0.25">
      <c r="B35" s="1">
        <f t="shared" si="0"/>
        <v>23</v>
      </c>
      <c r="C35" s="68" t="s">
        <v>1</v>
      </c>
      <c r="D35" s="68" t="s">
        <v>107</v>
      </c>
      <c r="E35" s="72">
        <v>1.8634777238391249</v>
      </c>
      <c r="F35" s="72">
        <v>0.22749318587165657</v>
      </c>
      <c r="G35" s="72">
        <v>1.054000616160913</v>
      </c>
      <c r="H35" s="72">
        <v>4.8771248183521312E-2</v>
      </c>
      <c r="I35" s="72">
        <v>1.1628378912030526</v>
      </c>
      <c r="J35" s="73">
        <v>0.89347967385840332</v>
      </c>
      <c r="K35" s="73">
        <v>8.1325825333412212E-3</v>
      </c>
      <c r="L35" s="73">
        <v>5.0717244839764843E-2</v>
      </c>
      <c r="M35" s="72">
        <v>0.59384116118889108</v>
      </c>
      <c r="N35" s="72">
        <v>0.48406950360990775</v>
      </c>
    </row>
    <row r="36" spans="2:14" x14ac:dyDescent="0.25">
      <c r="B36" s="1">
        <f t="shared" si="0"/>
        <v>24</v>
      </c>
      <c r="C36" s="68" t="s">
        <v>1</v>
      </c>
      <c r="D36" s="68" t="s">
        <v>104</v>
      </c>
      <c r="E36" s="72">
        <v>1.1720954715971217</v>
      </c>
      <c r="F36" s="72">
        <v>0.12114842255909147</v>
      </c>
      <c r="G36" s="72">
        <v>0.97637686071325969</v>
      </c>
      <c r="H36" s="72">
        <v>4.6104579509968664E-2</v>
      </c>
      <c r="I36" s="72">
        <v>1.1414449950966561</v>
      </c>
      <c r="J36" s="73">
        <v>0.89030359662053549</v>
      </c>
      <c r="K36" s="73">
        <v>6.8749236582732309E-3</v>
      </c>
      <c r="L36" s="73">
        <v>6.9174464151540646E-2</v>
      </c>
      <c r="M36" s="72">
        <v>0.23727587680708473</v>
      </c>
      <c r="N36" s="72">
        <v>0.17668279394559575</v>
      </c>
    </row>
    <row r="37" spans="2:14" x14ac:dyDescent="0.25">
      <c r="B37" s="1">
        <f t="shared" si="0"/>
        <v>25</v>
      </c>
      <c r="C37" s="68" t="s">
        <v>2</v>
      </c>
      <c r="D37" s="68" t="s">
        <v>13</v>
      </c>
      <c r="E37" s="72">
        <v>3.5</v>
      </c>
      <c r="F37" s="72">
        <v>0.21087616108699173</v>
      </c>
      <c r="G37" s="72">
        <v>1.0887756607669499</v>
      </c>
      <c r="H37" s="74">
        <v>0.11299963222265733</v>
      </c>
      <c r="I37" s="73">
        <v>0.94934992964393816</v>
      </c>
      <c r="J37" s="73">
        <v>0.8929711725284053</v>
      </c>
      <c r="K37" s="73">
        <v>5.7031895805861278E-3</v>
      </c>
      <c r="L37" s="73">
        <v>3.4717693107025646E-2</v>
      </c>
      <c r="M37" s="72">
        <v>0.29302885564567943</v>
      </c>
      <c r="N37" s="72">
        <v>0.28538061225962102</v>
      </c>
    </row>
    <row r="38" spans="2:14" x14ac:dyDescent="0.25">
      <c r="B38" s="1">
        <f t="shared" si="0"/>
        <v>26</v>
      </c>
      <c r="C38" s="68" t="s">
        <v>1</v>
      </c>
      <c r="D38" s="68" t="s">
        <v>264</v>
      </c>
      <c r="E38" s="72">
        <v>0.86366241190398996</v>
      </c>
      <c r="F38" s="72">
        <v>9.9481962497061871E-2</v>
      </c>
      <c r="G38" s="72">
        <v>0.95820755115214651</v>
      </c>
      <c r="H38" s="73">
        <v>5.2549928058830755E-2</v>
      </c>
      <c r="I38" s="73">
        <v>1.0005301982294277</v>
      </c>
      <c r="J38" s="73">
        <v>0.9227596933125477</v>
      </c>
      <c r="K38" s="74">
        <v>2.329962895446363E-3</v>
      </c>
      <c r="L38" s="73">
        <v>2.8578523616491186E-2</v>
      </c>
      <c r="M38" s="72">
        <v>0.43759176835894575</v>
      </c>
      <c r="N38" s="72">
        <v>0.23910997380567406</v>
      </c>
    </row>
    <row r="39" spans="2:14" x14ac:dyDescent="0.25">
      <c r="B39" s="1">
        <f t="shared" si="0"/>
        <v>27</v>
      </c>
      <c r="C39" s="68" t="s">
        <v>2</v>
      </c>
      <c r="D39" s="68" t="s">
        <v>255</v>
      </c>
      <c r="E39" s="72">
        <v>2.7869508063631407</v>
      </c>
      <c r="F39" s="72">
        <v>0.26339684698117938</v>
      </c>
      <c r="G39" s="72">
        <v>1.0516271139085314</v>
      </c>
      <c r="H39" s="74">
        <v>8.8209075309253093E-2</v>
      </c>
      <c r="I39" s="73">
        <v>0.93244894382548049</v>
      </c>
      <c r="J39" s="74">
        <v>1.1235436848436957</v>
      </c>
      <c r="K39" s="74">
        <v>8.744574854873151E-4</v>
      </c>
      <c r="L39" s="74">
        <v>4.0219144385603501E-3</v>
      </c>
      <c r="M39" s="72">
        <v>0.3838545333021236</v>
      </c>
      <c r="N39" s="72">
        <v>0.28293066155323066</v>
      </c>
    </row>
    <row r="40" spans="2:14" x14ac:dyDescent="0.25">
      <c r="B40" s="1">
        <f t="shared" si="0"/>
        <v>28</v>
      </c>
      <c r="C40" s="68" t="s">
        <v>14</v>
      </c>
      <c r="D40" s="68" t="s">
        <v>116</v>
      </c>
      <c r="E40" s="72">
        <v>2.2656692939649785</v>
      </c>
      <c r="F40" s="72">
        <v>0.30776333746685774</v>
      </c>
      <c r="G40" s="72">
        <v>1.090514170958355</v>
      </c>
      <c r="H40" s="74">
        <v>8.3531334880202326E-2</v>
      </c>
      <c r="I40" s="73">
        <v>0.89837586849922557</v>
      </c>
      <c r="J40" s="74">
        <v>1.3166800831479959</v>
      </c>
      <c r="K40" s="74">
        <v>2.1689795168513188E-3</v>
      </c>
      <c r="L40" s="74">
        <v>8.7169227949451481E-3</v>
      </c>
      <c r="M40" s="72">
        <v>0.40854912505567764</v>
      </c>
      <c r="N40" s="72">
        <v>0.40663949524480963</v>
      </c>
    </row>
    <row r="41" spans="2:14" x14ac:dyDescent="0.25">
      <c r="B41" s="1">
        <f t="shared" si="0"/>
        <v>29</v>
      </c>
      <c r="C41" s="68" t="s">
        <v>2</v>
      </c>
      <c r="D41" s="68" t="s">
        <v>114</v>
      </c>
      <c r="E41" s="72">
        <v>2.0490536483235999</v>
      </c>
      <c r="F41" s="72">
        <v>0.16399772298332574</v>
      </c>
      <c r="G41" s="72">
        <v>1.0662986620460404</v>
      </c>
      <c r="H41" s="72">
        <v>2.937926237299323E-2</v>
      </c>
      <c r="I41" s="72">
        <v>1.1341572420868118</v>
      </c>
      <c r="J41" s="74">
        <v>1.1073089559697089</v>
      </c>
      <c r="K41" s="74">
        <v>1.5835968438160104E-3</v>
      </c>
      <c r="L41" s="73">
        <v>1.0660487415932531E-2</v>
      </c>
      <c r="M41" s="72">
        <v>0.39104283614656971</v>
      </c>
      <c r="N41" s="72">
        <v>0.2575289712995143</v>
      </c>
    </row>
    <row r="42" spans="2:14" x14ac:dyDescent="0.25">
      <c r="B42" s="1">
        <f t="shared" si="0"/>
        <v>30</v>
      </c>
      <c r="C42" s="68" t="s">
        <v>1</v>
      </c>
      <c r="D42" s="68" t="s">
        <v>106</v>
      </c>
      <c r="E42" s="72">
        <v>1.3734548263124362</v>
      </c>
      <c r="F42" s="72">
        <v>0.25400964164164153</v>
      </c>
      <c r="G42" s="72">
        <v>1.0258808336237561</v>
      </c>
      <c r="H42" s="74">
        <v>8.3650344919944664E-2</v>
      </c>
      <c r="I42" s="72">
        <v>1.2901895086522417</v>
      </c>
      <c r="J42" s="73">
        <v>0.88688256975774771</v>
      </c>
      <c r="K42" s="72">
        <v>1.2988936673389672E-2</v>
      </c>
      <c r="L42" s="73">
        <v>7.4207484054247291E-2</v>
      </c>
      <c r="M42" s="72">
        <v>0.40359695135716983</v>
      </c>
      <c r="N42" s="72">
        <v>0.44174024398804707</v>
      </c>
    </row>
    <row r="43" spans="2:14" x14ac:dyDescent="0.25">
      <c r="B43" s="1">
        <f t="shared" si="0"/>
        <v>31</v>
      </c>
      <c r="C43" s="68" t="s">
        <v>1</v>
      </c>
      <c r="D43" s="68" t="s">
        <v>103</v>
      </c>
      <c r="E43" s="72">
        <v>1.1548766030882878</v>
      </c>
      <c r="F43" s="72">
        <v>0.16225255527033783</v>
      </c>
      <c r="G43" s="72">
        <v>0.96757000224539635</v>
      </c>
      <c r="H43" s="73">
        <v>7.4045720910081991E-2</v>
      </c>
      <c r="I43" s="73">
        <v>0.97346536769178016</v>
      </c>
      <c r="J43" s="74">
        <v>0.95980094304560748</v>
      </c>
      <c r="K43" s="73">
        <v>5.0855166695749996E-3</v>
      </c>
      <c r="L43" s="73">
        <v>4.0534460989020582E-2</v>
      </c>
      <c r="M43" s="72">
        <v>0.54494883922828896</v>
      </c>
      <c r="N43" s="72">
        <v>0.25824097763640358</v>
      </c>
    </row>
    <row r="44" spans="2:14" x14ac:dyDescent="0.25">
      <c r="B44" s="1">
        <f t="shared" si="0"/>
        <v>32</v>
      </c>
      <c r="C44" s="68" t="s">
        <v>1</v>
      </c>
      <c r="D44" s="68" t="s">
        <v>110</v>
      </c>
      <c r="E44" s="72">
        <v>0.90957317313424357</v>
      </c>
      <c r="F44" s="72">
        <v>0.13030521450946467</v>
      </c>
      <c r="G44" s="72">
        <v>0.91235475316826908</v>
      </c>
      <c r="H44" s="74">
        <v>0.10357638253897947</v>
      </c>
      <c r="I44" s="73">
        <v>0.78780846277336336</v>
      </c>
      <c r="J44" s="74">
        <v>2.2148780175748697</v>
      </c>
      <c r="K44" s="74">
        <v>-2.3532859036699758E-2</v>
      </c>
      <c r="L44" s="74">
        <v>-0.20040819046893088</v>
      </c>
      <c r="M44" s="72">
        <v>0.57439944054893344</v>
      </c>
      <c r="N44" s="72">
        <v>0.27565589542551988</v>
      </c>
    </row>
    <row r="45" spans="2:14" x14ac:dyDescent="0.25">
      <c r="B45" s="1">
        <f t="shared" si="0"/>
        <v>33</v>
      </c>
      <c r="C45" s="68" t="s">
        <v>1</v>
      </c>
      <c r="D45" s="68" t="s">
        <v>9</v>
      </c>
      <c r="E45" s="72">
        <v>1.2318652051900421</v>
      </c>
      <c r="F45" s="72">
        <v>0.17328055147721427</v>
      </c>
      <c r="G45" s="72">
        <v>0.9653556801022436</v>
      </c>
      <c r="H45" s="73">
        <v>6.5259754781653578E-2</v>
      </c>
      <c r="I45" s="72">
        <v>1.2835392016119995</v>
      </c>
      <c r="J45" s="73">
        <v>0.86651667090030082</v>
      </c>
      <c r="K45" s="73">
        <v>4.1280841898653471E-3</v>
      </c>
      <c r="L45" s="73">
        <v>3.4142081099655004E-2</v>
      </c>
      <c r="M45" s="72">
        <v>0.56471390879218175</v>
      </c>
      <c r="N45" s="72">
        <v>0.37823477666808936</v>
      </c>
    </row>
    <row r="46" spans="2:14" x14ac:dyDescent="0.25">
      <c r="B46" s="1">
        <f t="shared" si="0"/>
        <v>34</v>
      </c>
      <c r="C46" s="68" t="s">
        <v>1</v>
      </c>
      <c r="D46" s="68" t="s">
        <v>257</v>
      </c>
      <c r="E46" s="72">
        <v>0.93181528038489847</v>
      </c>
      <c r="F46" s="72">
        <v>0.14392419433148002</v>
      </c>
      <c r="G46" s="72">
        <v>0.95483232207021096</v>
      </c>
      <c r="H46" s="73">
        <v>5.3979404271978691E-2</v>
      </c>
      <c r="I46" s="73">
        <v>1.0006354276106046</v>
      </c>
      <c r="J46" s="74">
        <v>1.9029943100826445</v>
      </c>
      <c r="K46" s="74">
        <v>1.6345151341743307E-3</v>
      </c>
      <c r="L46" s="73">
        <v>1.531164756295491E-2</v>
      </c>
      <c r="M46" s="72">
        <v>0.46532228001518028</v>
      </c>
      <c r="N46" s="72">
        <v>0.27424049322488109</v>
      </c>
    </row>
    <row r="47" spans="2:14" x14ac:dyDescent="0.25">
      <c r="B47" s="1">
        <f t="shared" si="0"/>
        <v>35</v>
      </c>
      <c r="C47" s="68" t="s">
        <v>1</v>
      </c>
      <c r="D47" s="68" t="s">
        <v>258</v>
      </c>
      <c r="E47" s="72">
        <v>0.91300729913721401</v>
      </c>
      <c r="F47" s="72">
        <v>0.13725781513938085</v>
      </c>
      <c r="G47" s="72">
        <v>1.0009236334623286</v>
      </c>
      <c r="H47" s="72">
        <v>4.7871990575186769E-2</v>
      </c>
      <c r="I47" s="73">
        <v>0.90411461489734501</v>
      </c>
      <c r="J47" s="74">
        <v>0.96478261463048987</v>
      </c>
      <c r="K47" s="73">
        <v>3.5841152693482214E-3</v>
      </c>
      <c r="L47" s="73">
        <v>2.9970317480898959E-2</v>
      </c>
      <c r="M47" s="72">
        <v>0.31305355878808189</v>
      </c>
      <c r="N47" s="72">
        <v>0.20466918870767414</v>
      </c>
    </row>
    <row r="48" spans="2:14" x14ac:dyDescent="0.25">
      <c r="B48" s="1">
        <f t="shared" si="0"/>
        <v>36</v>
      </c>
      <c r="C48" s="68" t="s">
        <v>2</v>
      </c>
      <c r="D48" s="68" t="s">
        <v>115</v>
      </c>
      <c r="E48" s="72">
        <v>2.6386473200017786</v>
      </c>
      <c r="F48" s="72">
        <v>0.18529922045793584</v>
      </c>
      <c r="G48" s="72">
        <v>1.0921265329861924</v>
      </c>
      <c r="H48" s="72">
        <v>3.3887316180982882E-2</v>
      </c>
      <c r="I48" s="72">
        <v>1.2764076217422236</v>
      </c>
      <c r="J48" s="73">
        <v>0.84679926143279216</v>
      </c>
      <c r="K48" s="72">
        <v>1.0153082358278559E-2</v>
      </c>
      <c r="L48" s="73">
        <v>6.1166041774708149E-2</v>
      </c>
      <c r="M48" s="72">
        <v>0.30038441707457042</v>
      </c>
      <c r="N48" s="72">
        <v>0.19937179501924604</v>
      </c>
    </row>
    <row r="49" spans="2:14" x14ac:dyDescent="0.25">
      <c r="B49" s="1">
        <f t="shared" si="0"/>
        <v>37</v>
      </c>
      <c r="C49" s="68" t="s">
        <v>1</v>
      </c>
      <c r="D49" s="68" t="s">
        <v>4</v>
      </c>
      <c r="E49" s="72">
        <v>2.4649249006514973</v>
      </c>
      <c r="F49" s="72">
        <v>0.21776272572361483</v>
      </c>
      <c r="G49" s="72">
        <v>1.1032352179698046</v>
      </c>
      <c r="H49" s="72">
        <v>3.6923499104550492E-2</v>
      </c>
      <c r="I49" s="72">
        <v>1.397171972288302</v>
      </c>
      <c r="J49" s="72">
        <v>0.64424034909994821</v>
      </c>
      <c r="K49" s="72">
        <v>1.3973429546889156E-2</v>
      </c>
      <c r="L49" s="72">
        <v>8.0152827999825746E-2</v>
      </c>
      <c r="M49" s="72">
        <v>0.5205158914533452</v>
      </c>
      <c r="N49" s="72">
        <v>0.31739005868830683</v>
      </c>
    </row>
    <row r="50" spans="2:14" x14ac:dyDescent="0.25">
      <c r="B50" s="1">
        <f t="shared" si="0"/>
        <v>38</v>
      </c>
      <c r="C50" s="68" t="s">
        <v>2</v>
      </c>
      <c r="D50" s="68" t="s">
        <v>253</v>
      </c>
      <c r="E50" s="72">
        <v>2.0526885691346122</v>
      </c>
      <c r="F50" s="72">
        <v>0.24835186408900337</v>
      </c>
      <c r="G50" s="72">
        <v>1.2500631240598987</v>
      </c>
      <c r="H50" s="73">
        <v>5.5532096455178023E-2</v>
      </c>
      <c r="I50" s="74">
        <v>0.60044559505506312</v>
      </c>
      <c r="J50" s="74">
        <v>1.5726457979702304</v>
      </c>
      <c r="K50" s="73">
        <v>6.021182493608686E-3</v>
      </c>
      <c r="L50" s="73">
        <v>1.5176906564627553E-2</v>
      </c>
      <c r="M50" s="72">
        <v>0.29395836976442502</v>
      </c>
      <c r="N50" s="72">
        <v>0.16674835428488269</v>
      </c>
    </row>
    <row r="51" spans="2:14" x14ac:dyDescent="0.25">
      <c r="B51" s="1">
        <f t="shared" si="0"/>
        <v>39</v>
      </c>
      <c r="C51" s="68" t="s">
        <v>1</v>
      </c>
      <c r="D51" s="68" t="s">
        <v>102</v>
      </c>
      <c r="E51" s="72">
        <v>3.5</v>
      </c>
      <c r="F51" s="72">
        <v>0.27483111908502084</v>
      </c>
      <c r="G51" s="72">
        <v>1.0528617092740808</v>
      </c>
      <c r="H51" s="72">
        <v>3.9440323398604892E-2</v>
      </c>
      <c r="I51" s="72">
        <v>2.7360274157266455</v>
      </c>
      <c r="J51" s="72">
        <v>0.59971967022585504</v>
      </c>
      <c r="K51" s="72">
        <v>1.7693106462791448E-2</v>
      </c>
      <c r="L51" s="72">
        <v>0.11398716055124208</v>
      </c>
      <c r="M51" s="72">
        <v>0.41065089464938948</v>
      </c>
      <c r="N51" s="72">
        <v>0.42741122352040173</v>
      </c>
    </row>
    <row r="52" spans="2:14" x14ac:dyDescent="0.25">
      <c r="B52" s="1">
        <f t="shared" si="0"/>
        <v>40</v>
      </c>
      <c r="C52" s="68" t="s">
        <v>1</v>
      </c>
      <c r="D52" s="68" t="s">
        <v>251</v>
      </c>
      <c r="E52" s="72">
        <v>2.0517980946685803</v>
      </c>
      <c r="F52" s="72">
        <v>0.20425869861190266</v>
      </c>
      <c r="G52" s="72">
        <v>0.99166293150562201</v>
      </c>
      <c r="H52" s="73">
        <v>6.1815250545373332E-2</v>
      </c>
      <c r="I52" s="72">
        <v>1.4697668751060788</v>
      </c>
      <c r="J52" s="73">
        <v>0.86905492212640378</v>
      </c>
      <c r="K52" s="73">
        <v>6.0360112015104932E-3</v>
      </c>
      <c r="L52" s="73">
        <v>4.2853517406593877E-2</v>
      </c>
      <c r="M52" s="72">
        <v>0.7</v>
      </c>
      <c r="N52" s="72">
        <v>0.37121816816072523</v>
      </c>
    </row>
    <row r="53" spans="2:14" x14ac:dyDescent="0.25">
      <c r="B53" s="1">
        <f t="shared" si="0"/>
        <v>41</v>
      </c>
      <c r="C53" s="68" t="s">
        <v>2</v>
      </c>
      <c r="D53" s="68" t="s">
        <v>254</v>
      </c>
      <c r="E53" s="72">
        <v>1.9619709624272021</v>
      </c>
      <c r="F53" s="72">
        <v>0.15574113139121346</v>
      </c>
      <c r="G53" s="72">
        <v>1.0661926505231594</v>
      </c>
      <c r="H53" s="72">
        <v>3.0253313153028358E-2</v>
      </c>
      <c r="I53" s="72">
        <v>1.0649432507357164</v>
      </c>
      <c r="J53" s="73">
        <v>0.87796400431908128</v>
      </c>
      <c r="K53" s="73">
        <v>8.6699416350194455E-3</v>
      </c>
      <c r="L53" s="73">
        <v>6.4393807648893034E-2</v>
      </c>
      <c r="M53" s="73">
        <v>0.18014003576247192</v>
      </c>
      <c r="N53" s="74">
        <v>0.11437400971500386</v>
      </c>
    </row>
    <row r="54" spans="2:14" x14ac:dyDescent="0.25">
      <c r="B54" s="1">
        <f t="shared" si="0"/>
        <v>42</v>
      </c>
      <c r="C54" s="68" t="s">
        <v>1</v>
      </c>
      <c r="D54" s="68" t="s">
        <v>252</v>
      </c>
      <c r="E54" s="72">
        <v>1.1779255919104561</v>
      </c>
      <c r="F54" s="72">
        <v>0.18216855812360377</v>
      </c>
      <c r="G54" s="72">
        <v>0.98250322178126759</v>
      </c>
      <c r="H54" s="72">
        <v>3.2172051330901619E-2</v>
      </c>
      <c r="I54" s="73">
        <v>0.96912552205167879</v>
      </c>
      <c r="J54" s="74">
        <v>1.1206462154266328</v>
      </c>
      <c r="K54" s="73">
        <v>3.6459277605019138E-3</v>
      </c>
      <c r="L54" s="73">
        <v>2.0920617559176926E-2</v>
      </c>
      <c r="M54" s="72">
        <v>0.27499337618692643</v>
      </c>
      <c r="N54" s="73">
        <v>0.13688256998833048</v>
      </c>
    </row>
    <row r="55" spans="2:14" x14ac:dyDescent="0.25">
      <c r="B55" s="1">
        <f t="shared" si="0"/>
        <v>43</v>
      </c>
      <c r="C55" s="68" t="s">
        <v>1</v>
      </c>
      <c r="D55" s="68" t="s">
        <v>250</v>
      </c>
      <c r="E55" s="72">
        <v>1.6473640577199427</v>
      </c>
      <c r="F55" s="72">
        <v>0.17565789029950329</v>
      </c>
      <c r="G55" s="72">
        <v>1.0382289520912491</v>
      </c>
      <c r="H55" s="73">
        <v>6.920086488680878E-2</v>
      </c>
      <c r="I55" s="72">
        <v>1.1145344040062137</v>
      </c>
      <c r="J55" s="73">
        <v>0.81348805677680236</v>
      </c>
      <c r="K55" s="73">
        <v>6.9958229297313757E-3</v>
      </c>
      <c r="L55" s="73">
        <v>5.4504066415040291E-2</v>
      </c>
      <c r="M55" s="72">
        <v>0.58921284937756324</v>
      </c>
      <c r="N55" s="72">
        <v>0.36681195827308233</v>
      </c>
    </row>
    <row r="56" spans="2:14" x14ac:dyDescent="0.25">
      <c r="B56" s="1">
        <f t="shared" si="0"/>
        <v>44</v>
      </c>
      <c r="C56" s="68" t="s">
        <v>2</v>
      </c>
      <c r="D56" s="68" t="s">
        <v>256</v>
      </c>
      <c r="E56" s="72">
        <v>3.5</v>
      </c>
      <c r="F56" s="72">
        <v>0.25509793968782918</v>
      </c>
      <c r="G56" s="72">
        <v>1.1961622820376929</v>
      </c>
      <c r="H56" s="74">
        <v>7.9400269496480533E-2</v>
      </c>
      <c r="I56" s="72">
        <v>1.144291794902152</v>
      </c>
      <c r="J56" s="73">
        <v>0.84154941467962596</v>
      </c>
      <c r="K56" s="73">
        <v>7.0296797003627336E-3</v>
      </c>
      <c r="L56" s="73">
        <v>3.2188346831502561E-2</v>
      </c>
      <c r="M56" s="72">
        <v>0.19151137384967748</v>
      </c>
      <c r="N56" s="72">
        <v>0.32300220928434353</v>
      </c>
    </row>
  </sheetData>
  <sortState xmlns:xlrd2="http://schemas.microsoft.com/office/spreadsheetml/2017/richdata2" ref="B14:N55">
    <sortCondition ref="D14:D55"/>
  </sortState>
  <mergeCells count="1">
    <mergeCell ref="C7:D8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0" t="s">
        <v>137</v>
      </c>
      <c r="B2" s="100"/>
      <c r="C2" s="100"/>
      <c r="D2" s="100"/>
    </row>
    <row r="23" spans="1:9" ht="15.75" x14ac:dyDescent="0.25">
      <c r="A23" s="100" t="s">
        <v>138</v>
      </c>
      <c r="B23" s="100"/>
      <c r="C23" s="100"/>
      <c r="D23" s="100"/>
      <c r="E23" s="100"/>
    </row>
    <row r="25" spans="1:9" ht="15" customHeight="1" x14ac:dyDescent="0.25">
      <c r="F25" s="101" t="s">
        <v>273</v>
      </c>
      <c r="G25" s="101"/>
      <c r="H25" s="101"/>
    </row>
    <row r="26" spans="1:9" x14ac:dyDescent="0.25">
      <c r="A26" s="91" t="s">
        <v>139</v>
      </c>
      <c r="B26" s="91" t="s">
        <v>140</v>
      </c>
      <c r="C26" s="91" t="s">
        <v>265</v>
      </c>
      <c r="D26" s="91" t="s">
        <v>266</v>
      </c>
      <c r="E26" s="91" t="s">
        <v>271</v>
      </c>
      <c r="F26" s="91" t="s">
        <v>19</v>
      </c>
      <c r="G26" s="91" t="s">
        <v>20</v>
      </c>
      <c r="H26" s="91" t="s">
        <v>141</v>
      </c>
      <c r="I26" s="91" t="s">
        <v>21</v>
      </c>
    </row>
    <row r="27" spans="1:9" ht="22.5" x14ac:dyDescent="0.25">
      <c r="A27" s="96" t="s">
        <v>142</v>
      </c>
      <c r="B27" s="96" t="s">
        <v>143</v>
      </c>
      <c r="C27" s="92">
        <v>1510796993.3499994</v>
      </c>
      <c r="D27" s="92">
        <v>1481295996.29</v>
      </c>
      <c r="E27" s="92">
        <v>1421628676.5300002</v>
      </c>
      <c r="F27" s="92">
        <v>-59667319.759999752</v>
      </c>
      <c r="G27" s="93">
        <v>-4.0280484055475983E-2</v>
      </c>
      <c r="H27" s="93">
        <v>-6.8288762221292196E-2</v>
      </c>
      <c r="I27" s="93">
        <v>9.8348066212715579E-2</v>
      </c>
    </row>
    <row r="28" spans="1:9" ht="22.5" x14ac:dyDescent="0.25">
      <c r="A28" s="96" t="s">
        <v>144</v>
      </c>
      <c r="B28" s="96" t="s">
        <v>145</v>
      </c>
      <c r="C28" s="92">
        <v>0</v>
      </c>
      <c r="D28" s="92">
        <v>0</v>
      </c>
      <c r="E28" s="92">
        <v>0</v>
      </c>
      <c r="F28" s="92">
        <v>0</v>
      </c>
      <c r="G28" s="93">
        <v>0</v>
      </c>
      <c r="H28" s="93">
        <v>0</v>
      </c>
      <c r="I28" s="93">
        <v>0</v>
      </c>
    </row>
    <row r="29" spans="1:9" x14ac:dyDescent="0.25">
      <c r="A29" s="96" t="s">
        <v>146</v>
      </c>
      <c r="B29" s="96" t="s">
        <v>147</v>
      </c>
      <c r="C29" s="92">
        <v>1653863913.3700001</v>
      </c>
      <c r="D29" s="92">
        <v>1684953981.8600004</v>
      </c>
      <c r="E29" s="92">
        <v>1685462883.5800002</v>
      </c>
      <c r="F29" s="92">
        <v>508901.71999979019</v>
      </c>
      <c r="G29" s="93">
        <v>3.0202707342666992E-4</v>
      </c>
      <c r="H29" s="93">
        <v>-1.1619485826187137E-2</v>
      </c>
      <c r="I29" s="93">
        <v>0.11660007849447905</v>
      </c>
    </row>
    <row r="30" spans="1:9" ht="22.5" x14ac:dyDescent="0.25">
      <c r="A30" s="96" t="s">
        <v>148</v>
      </c>
      <c r="B30" s="96" t="s">
        <v>149</v>
      </c>
      <c r="C30" s="92">
        <v>9959411193.8300056</v>
      </c>
      <c r="D30" s="92">
        <v>10048883423.939993</v>
      </c>
      <c r="E30" s="92">
        <v>10167259300.739998</v>
      </c>
      <c r="F30" s="92">
        <v>118375876.80000496</v>
      </c>
      <c r="G30" s="93">
        <v>1.1780002991973394E-2</v>
      </c>
      <c r="H30" s="93">
        <v>-1.1535505489479708E-2</v>
      </c>
      <c r="I30" s="93">
        <v>0.70336952779520301</v>
      </c>
    </row>
    <row r="31" spans="1:9" ht="22.5" x14ac:dyDescent="0.25">
      <c r="A31" s="96" t="s">
        <v>150</v>
      </c>
      <c r="B31" s="96" t="s">
        <v>151</v>
      </c>
      <c r="C31" s="92">
        <v>352672169.27999997</v>
      </c>
      <c r="D31" s="92">
        <v>357068667.98000008</v>
      </c>
      <c r="E31" s="92">
        <v>349242811.0200001</v>
      </c>
      <c r="F31" s="92">
        <v>-7825856.9599999785</v>
      </c>
      <c r="G31" s="93">
        <v>-2.1916952288959488E-2</v>
      </c>
      <c r="H31" s="93">
        <v>-8.1483030713940224E-2</v>
      </c>
      <c r="I31" s="93">
        <v>2.4160567150591707E-2</v>
      </c>
    </row>
    <row r="32" spans="1:9" ht="90" x14ac:dyDescent="0.25">
      <c r="A32" s="96" t="s">
        <v>152</v>
      </c>
      <c r="B32" s="96" t="s">
        <v>153</v>
      </c>
      <c r="C32" s="92">
        <v>38777591.050000012</v>
      </c>
      <c r="D32" s="92">
        <v>37310027.630000003</v>
      </c>
      <c r="E32" s="92">
        <v>21979729.239999998</v>
      </c>
      <c r="F32" s="92">
        <v>-15330298.390000004</v>
      </c>
      <c r="G32" s="93">
        <v>-0.41088949442839112</v>
      </c>
      <c r="H32" s="93">
        <v>-0.49815313873033429</v>
      </c>
      <c r="I32" s="93">
        <v>1.520554489593868E-3</v>
      </c>
    </row>
    <row r="33" spans="1:9" ht="22.5" x14ac:dyDescent="0.25">
      <c r="A33" s="96" t="s">
        <v>154</v>
      </c>
      <c r="B33" s="96" t="s">
        <v>155</v>
      </c>
      <c r="C33" s="92">
        <v>284649775.11000001</v>
      </c>
      <c r="D33" s="92">
        <v>286775965.46000004</v>
      </c>
      <c r="E33" s="92">
        <v>287429946.02999991</v>
      </c>
      <c r="F33" s="92">
        <v>653980.56999987364</v>
      </c>
      <c r="G33" s="93">
        <v>2.2804580884275391E-3</v>
      </c>
      <c r="H33" s="93">
        <v>-2.2803925424887725E-2</v>
      </c>
      <c r="I33" s="93">
        <v>1.9884362091424905E-2</v>
      </c>
    </row>
    <row r="34" spans="1:9" x14ac:dyDescent="0.25">
      <c r="A34" s="96" t="s">
        <v>156</v>
      </c>
      <c r="B34" s="96" t="s">
        <v>157</v>
      </c>
      <c r="C34" s="92">
        <v>523677258.49999988</v>
      </c>
      <c r="D34" s="92">
        <v>511428511.04000002</v>
      </c>
      <c r="E34" s="92">
        <v>520169429.34000003</v>
      </c>
      <c r="F34" s="92">
        <v>8740918.3000000119</v>
      </c>
      <c r="G34" s="93">
        <v>1.7091183051615916E-2</v>
      </c>
      <c r="H34" s="93">
        <v>-2.0978887954803117E-2</v>
      </c>
      <c r="I34" s="93">
        <v>3.5985245882511036E-2</v>
      </c>
    </row>
    <row r="35" spans="1:9" x14ac:dyDescent="0.25">
      <c r="A35" s="124" t="s">
        <v>158</v>
      </c>
      <c r="B35" s="124" t="s">
        <v>159</v>
      </c>
      <c r="C35" s="94">
        <v>14323.848894489998</v>
      </c>
      <c r="D35" s="94">
        <v>14407.716574200005</v>
      </c>
      <c r="E35" s="94">
        <v>14455.075033759998</v>
      </c>
      <c r="F35" s="94">
        <v>47.358459559993747</v>
      </c>
      <c r="G35" s="95">
        <v>3.287020487673866E-3</v>
      </c>
      <c r="H35" s="95">
        <v>-2.0933440847252682E-2</v>
      </c>
    </row>
    <row r="99" spans="2:3" x14ac:dyDescent="0.25">
      <c r="B99" t="s">
        <v>160</v>
      </c>
      <c r="C99" t="s">
        <v>161</v>
      </c>
    </row>
    <row r="100" spans="2:3" x14ac:dyDescent="0.25">
      <c r="B100" s="39" t="s">
        <v>122</v>
      </c>
      <c r="C100" s="40">
        <f>I27</f>
        <v>9.8348066212715579E-2</v>
      </c>
    </row>
    <row r="101" spans="2:3" x14ac:dyDescent="0.25">
      <c r="B101" s="41" t="s">
        <v>126</v>
      </c>
      <c r="C101" s="42">
        <f>I29</f>
        <v>0.11660007849447905</v>
      </c>
    </row>
    <row r="102" spans="2:3" x14ac:dyDescent="0.25">
      <c r="B102" s="41" t="s">
        <v>162</v>
      </c>
      <c r="C102" s="43">
        <f>I30</f>
        <v>0.70336952779520301</v>
      </c>
    </row>
    <row r="103" spans="2:3" x14ac:dyDescent="0.25">
      <c r="B103" s="44" t="s">
        <v>163</v>
      </c>
      <c r="C103" s="45">
        <f>I31</f>
        <v>2.4160567150591707E-2</v>
      </c>
    </row>
    <row r="104" spans="2:3" x14ac:dyDescent="0.25">
      <c r="B104" s="46" t="s">
        <v>164</v>
      </c>
      <c r="C104" s="45">
        <f>I28+I32+I33+I34</f>
        <v>5.7390162463529806E-2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4" ht="15.75" x14ac:dyDescent="0.25">
      <c r="A2" s="51" t="s">
        <v>83</v>
      </c>
      <c r="B2" s="47"/>
      <c r="C2" s="47"/>
      <c r="D2" s="6"/>
    </row>
    <row r="22" spans="1:9" ht="15.75" x14ac:dyDescent="0.25">
      <c r="A22" s="52" t="s">
        <v>81</v>
      </c>
      <c r="B22" s="48"/>
      <c r="C22" s="48"/>
      <c r="D22" s="12"/>
    </row>
    <row r="23" spans="1:9" ht="15.75" x14ac:dyDescent="0.25">
      <c r="A23" s="13" t="s">
        <v>82</v>
      </c>
      <c r="B23" s="48"/>
      <c r="C23" s="48"/>
      <c r="D23" s="12"/>
    </row>
    <row r="25" spans="1:9" ht="15" customHeight="1" x14ac:dyDescent="0.25">
      <c r="G25" s="101" t="s">
        <v>273</v>
      </c>
      <c r="H25" s="101"/>
      <c r="I25" s="101"/>
    </row>
    <row r="26" spans="1:9" x14ac:dyDescent="0.25">
      <c r="A26" s="90" t="s">
        <v>16</v>
      </c>
      <c r="B26" s="91" t="s">
        <v>17</v>
      </c>
      <c r="C26" s="91" t="s">
        <v>18</v>
      </c>
      <c r="D26" s="91" t="s">
        <v>265</v>
      </c>
      <c r="E26" s="91" t="s">
        <v>266</v>
      </c>
      <c r="F26" s="91" t="s">
        <v>271</v>
      </c>
      <c r="G26" s="91" t="s">
        <v>19</v>
      </c>
      <c r="H26" s="91" t="s">
        <v>20</v>
      </c>
      <c r="I26" s="91" t="s">
        <v>21</v>
      </c>
    </row>
    <row r="27" spans="1:9" x14ac:dyDescent="0.25">
      <c r="A27" s="11">
        <v>1</v>
      </c>
      <c r="B27" s="96" t="s">
        <v>1</v>
      </c>
      <c r="C27" s="96" t="s">
        <v>8</v>
      </c>
      <c r="D27" s="92">
        <v>134.7535164</v>
      </c>
      <c r="E27" s="92">
        <v>123.90877637</v>
      </c>
      <c r="F27" s="92">
        <v>129.65666444999999</v>
      </c>
      <c r="G27" s="92">
        <v>5.7478880799999832</v>
      </c>
      <c r="H27" s="97">
        <v>4.6388062640828606E-2</v>
      </c>
      <c r="I27" s="93">
        <v>9.1202904521083553E-2</v>
      </c>
    </row>
    <row r="28" spans="1:9" x14ac:dyDescent="0.25">
      <c r="A28" s="11">
        <v>2</v>
      </c>
      <c r="B28" s="96" t="s">
        <v>1</v>
      </c>
      <c r="C28" s="96" t="s">
        <v>100</v>
      </c>
      <c r="D28" s="92">
        <v>173.14635567999997</v>
      </c>
      <c r="E28" s="92">
        <v>172.53040312000002</v>
      </c>
      <c r="F28" s="92">
        <v>122.97822944999999</v>
      </c>
      <c r="G28" s="92">
        <v>-49.552173670000016</v>
      </c>
      <c r="H28" s="14">
        <v>-0.2872083573324466</v>
      </c>
      <c r="I28" s="93">
        <v>8.6505169373885249E-2</v>
      </c>
    </row>
    <row r="29" spans="1:9" x14ac:dyDescent="0.25">
      <c r="A29" s="11">
        <v>3</v>
      </c>
      <c r="B29" s="96" t="s">
        <v>1</v>
      </c>
      <c r="C29" s="96" t="s">
        <v>102</v>
      </c>
      <c r="D29" s="92">
        <v>108.90279027999999</v>
      </c>
      <c r="E29" s="92">
        <v>108.66512227000001</v>
      </c>
      <c r="F29" s="92">
        <v>105.19637732000001</v>
      </c>
      <c r="G29" s="92">
        <v>-3.4687449500000032</v>
      </c>
      <c r="H29" s="14">
        <v>-3.1921419472397218E-2</v>
      </c>
      <c r="I29" s="93">
        <v>7.3997084510682404E-2</v>
      </c>
    </row>
    <row r="30" spans="1:9" x14ac:dyDescent="0.25">
      <c r="A30" s="11">
        <v>4</v>
      </c>
      <c r="B30" s="96" t="s">
        <v>1</v>
      </c>
      <c r="C30" s="96" t="s">
        <v>9</v>
      </c>
      <c r="D30" s="92">
        <v>103.21003311999999</v>
      </c>
      <c r="E30" s="92">
        <v>102.56202334999999</v>
      </c>
      <c r="F30" s="92">
        <v>100.66538825000001</v>
      </c>
      <c r="G30" s="92">
        <v>-1.8966350999999941</v>
      </c>
      <c r="H30" s="14">
        <v>-1.8492567112561691E-2</v>
      </c>
      <c r="I30" s="93">
        <v>7.0809902692530333E-2</v>
      </c>
    </row>
    <row r="31" spans="1:9" x14ac:dyDescent="0.25">
      <c r="A31" s="11">
        <v>5</v>
      </c>
      <c r="B31" s="96" t="s">
        <v>1</v>
      </c>
      <c r="C31" s="96" t="s">
        <v>247</v>
      </c>
      <c r="D31" s="92">
        <v>116.04554691</v>
      </c>
      <c r="E31" s="92">
        <v>115.67571328</v>
      </c>
      <c r="F31" s="92">
        <v>93.58815786000001</v>
      </c>
      <c r="G31" s="92">
        <v>-22.087555419999987</v>
      </c>
      <c r="H31" s="14">
        <v>-0.19094375814684397</v>
      </c>
      <c r="I31" s="93">
        <v>6.5831647465381615E-2</v>
      </c>
    </row>
    <row r="32" spans="1:9" x14ac:dyDescent="0.25">
      <c r="A32" s="11">
        <v>6</v>
      </c>
      <c r="B32" s="96" t="s">
        <v>1</v>
      </c>
      <c r="C32" s="96" t="s">
        <v>101</v>
      </c>
      <c r="D32" s="92">
        <v>94.075323490000017</v>
      </c>
      <c r="E32" s="92">
        <v>79.229346450000008</v>
      </c>
      <c r="F32" s="92">
        <v>88.585075829999994</v>
      </c>
      <c r="G32" s="92">
        <v>9.3557293799999961</v>
      </c>
      <c r="H32" s="97">
        <v>0.11808414178834861</v>
      </c>
      <c r="I32" s="93">
        <v>6.231238669595774E-2</v>
      </c>
    </row>
    <row r="33" spans="1:9" x14ac:dyDescent="0.25">
      <c r="A33" s="11">
        <v>7</v>
      </c>
      <c r="B33" s="96" t="s">
        <v>1</v>
      </c>
      <c r="C33" s="96" t="s">
        <v>7</v>
      </c>
      <c r="D33" s="92">
        <v>60.027047420000002</v>
      </c>
      <c r="E33" s="92">
        <v>55.678266649999998</v>
      </c>
      <c r="F33" s="92">
        <v>69.877403010000009</v>
      </c>
      <c r="G33" s="92">
        <v>14.199136360000006</v>
      </c>
      <c r="H33" s="97">
        <v>0.25502116380988321</v>
      </c>
      <c r="I33" s="93">
        <v>4.9153062373897188E-2</v>
      </c>
    </row>
    <row r="34" spans="1:9" x14ac:dyDescent="0.25">
      <c r="A34" s="11">
        <v>8</v>
      </c>
      <c r="B34" s="96" t="s">
        <v>1</v>
      </c>
      <c r="C34" s="96" t="s">
        <v>106</v>
      </c>
      <c r="D34" s="92">
        <v>64.736213559999996</v>
      </c>
      <c r="E34" s="92">
        <v>62.940025140000003</v>
      </c>
      <c r="F34" s="92">
        <v>59.537163780000007</v>
      </c>
      <c r="G34" s="92">
        <v>-3.4028613599999922</v>
      </c>
      <c r="H34" s="14">
        <v>-5.4065141417259877E-2</v>
      </c>
      <c r="I34" s="93">
        <v>4.1879546159213688E-2</v>
      </c>
    </row>
    <row r="35" spans="1:9" x14ac:dyDescent="0.25">
      <c r="A35" s="11">
        <v>9</v>
      </c>
      <c r="B35" s="96" t="s">
        <v>1</v>
      </c>
      <c r="C35" s="96" t="s">
        <v>103</v>
      </c>
      <c r="D35" s="92">
        <v>55.308170140000001</v>
      </c>
      <c r="E35" s="92">
        <v>61.667434659999998</v>
      </c>
      <c r="F35" s="92">
        <v>58.906742610000002</v>
      </c>
      <c r="G35" s="92">
        <v>-2.7606920499999972</v>
      </c>
      <c r="H35" s="14">
        <v>-4.4767421658139676E-2</v>
      </c>
      <c r="I35" s="93">
        <v>4.143609620606644E-2</v>
      </c>
    </row>
    <row r="36" spans="1:9" x14ac:dyDescent="0.25">
      <c r="A36" s="11">
        <v>10</v>
      </c>
      <c r="B36" s="96" t="s">
        <v>1</v>
      </c>
      <c r="C36" s="96" t="s">
        <v>107</v>
      </c>
      <c r="D36" s="92">
        <v>43.790436239999984</v>
      </c>
      <c r="E36" s="92">
        <v>41.778499519999997</v>
      </c>
      <c r="F36" s="92">
        <v>43.651735109999997</v>
      </c>
      <c r="G36" s="92">
        <v>1.8732355900000035</v>
      </c>
      <c r="H36" s="97">
        <v>4.4837311332908393E-2</v>
      </c>
      <c r="I36" s="93">
        <v>3.0705440760063922E-2</v>
      </c>
    </row>
    <row r="37" spans="1:9" x14ac:dyDescent="0.25">
      <c r="A37" s="11">
        <v>11</v>
      </c>
      <c r="B37" s="96" t="s">
        <v>1</v>
      </c>
      <c r="C37" s="96" t="s">
        <v>250</v>
      </c>
      <c r="D37" s="92">
        <v>39.690580089999997</v>
      </c>
      <c r="E37" s="92">
        <v>43.949129189999994</v>
      </c>
      <c r="F37" s="92">
        <v>42.140762629999998</v>
      </c>
      <c r="G37" s="92">
        <v>-1.808366559999995</v>
      </c>
      <c r="H37" s="14">
        <v>-4.1146812083172363E-2</v>
      </c>
      <c r="I37" s="93">
        <v>2.9642594670262135E-2</v>
      </c>
    </row>
    <row r="38" spans="1:9" x14ac:dyDescent="0.25">
      <c r="A38" s="11">
        <v>12</v>
      </c>
      <c r="B38" s="96" t="s">
        <v>1</v>
      </c>
      <c r="C38" s="96" t="s">
        <v>5</v>
      </c>
      <c r="D38" s="92">
        <v>39.943058690000008</v>
      </c>
      <c r="E38" s="92">
        <v>40.064210650000007</v>
      </c>
      <c r="F38" s="92">
        <v>40.650578420000002</v>
      </c>
      <c r="G38" s="92">
        <v>0.58636776999999585</v>
      </c>
      <c r="H38" s="97">
        <v>1.4635700054657029E-2</v>
      </c>
      <c r="I38" s="93">
        <v>2.8594371435459832E-2</v>
      </c>
    </row>
    <row r="39" spans="1:9" x14ac:dyDescent="0.25">
      <c r="A39" s="11">
        <v>13</v>
      </c>
      <c r="B39" s="96" t="s">
        <v>1</v>
      </c>
      <c r="C39" s="96" t="s">
        <v>257</v>
      </c>
      <c r="D39" s="92">
        <v>37.199163840000004</v>
      </c>
      <c r="E39" s="92">
        <v>36.338480240000003</v>
      </c>
      <c r="F39" s="92">
        <v>40.418241819999999</v>
      </c>
      <c r="G39" s="92">
        <v>4.0797615799999978</v>
      </c>
      <c r="H39" s="97">
        <v>0.11227111186419826</v>
      </c>
      <c r="I39" s="93">
        <v>2.8430941558280437E-2</v>
      </c>
    </row>
    <row r="40" spans="1:9" x14ac:dyDescent="0.25">
      <c r="A40" s="11">
        <v>14</v>
      </c>
      <c r="B40" s="96" t="s">
        <v>1</v>
      </c>
      <c r="C40" s="96" t="s">
        <v>248</v>
      </c>
      <c r="D40" s="92">
        <v>45.153366970000008</v>
      </c>
      <c r="E40" s="92">
        <v>37.480344150000001</v>
      </c>
      <c r="F40" s="92">
        <v>38.656424600000001</v>
      </c>
      <c r="G40" s="92">
        <v>1.1760804500000031</v>
      </c>
      <c r="H40" s="97">
        <v>3.1378592610921983E-2</v>
      </c>
      <c r="I40" s="93">
        <v>2.7191646622066606E-2</v>
      </c>
    </row>
    <row r="41" spans="1:9" x14ac:dyDescent="0.25">
      <c r="A41" s="11">
        <v>15</v>
      </c>
      <c r="B41" s="96" t="s">
        <v>1</v>
      </c>
      <c r="C41" s="96" t="s">
        <v>105</v>
      </c>
      <c r="D41" s="92">
        <v>38.779432189999994</v>
      </c>
      <c r="E41" s="92">
        <v>39.13415486000001</v>
      </c>
      <c r="F41" s="92">
        <v>38.342834760000002</v>
      </c>
      <c r="G41" s="92">
        <v>-0.79132010000000153</v>
      </c>
      <c r="H41" s="14">
        <v>-2.0220702423008743E-2</v>
      </c>
      <c r="I41" s="93">
        <v>2.6971061707611009E-2</v>
      </c>
    </row>
    <row r="42" spans="1:9" x14ac:dyDescent="0.25">
      <c r="A42" s="11">
        <v>16</v>
      </c>
      <c r="B42" s="96" t="s">
        <v>1</v>
      </c>
      <c r="C42" s="96" t="s">
        <v>104</v>
      </c>
      <c r="D42" s="92">
        <v>34.355211179999998</v>
      </c>
      <c r="E42" s="92">
        <v>32.65909327</v>
      </c>
      <c r="F42" s="92">
        <v>34.056471199999997</v>
      </c>
      <c r="G42" s="92">
        <v>1.397377929999996</v>
      </c>
      <c r="H42" s="97">
        <v>4.2786795041967682E-2</v>
      </c>
      <c r="I42" s="93">
        <v>2.3955954014044756E-2</v>
      </c>
    </row>
    <row r="43" spans="1:9" x14ac:dyDescent="0.25">
      <c r="A43" s="11">
        <v>17</v>
      </c>
      <c r="B43" s="96" t="s">
        <v>1</v>
      </c>
      <c r="C43" s="96" t="s">
        <v>264</v>
      </c>
      <c r="D43" s="92">
        <v>33.900069819999992</v>
      </c>
      <c r="E43" s="92">
        <v>34.266273689999998</v>
      </c>
      <c r="F43" s="92">
        <v>33.433097119999999</v>
      </c>
      <c r="G43" s="92">
        <v>-0.83317657000000034</v>
      </c>
      <c r="H43" s="14">
        <v>-2.4314770188832876E-2</v>
      </c>
      <c r="I43" s="93">
        <v>2.3517461114814862E-2</v>
      </c>
    </row>
    <row r="44" spans="1:9" x14ac:dyDescent="0.25">
      <c r="A44" s="11">
        <v>18</v>
      </c>
      <c r="B44" s="96" t="s">
        <v>1</v>
      </c>
      <c r="C44" s="96" t="s">
        <v>4</v>
      </c>
      <c r="D44" s="92">
        <v>30.855797040000006</v>
      </c>
      <c r="E44" s="92">
        <v>29.641061229999998</v>
      </c>
      <c r="F44" s="92">
        <v>29.279389609999999</v>
      </c>
      <c r="G44" s="92">
        <v>-0.36167161999999731</v>
      </c>
      <c r="H44" s="14">
        <v>-1.2201709553973259E-2</v>
      </c>
      <c r="I44" s="93">
        <v>2.0595666149241555E-2</v>
      </c>
    </row>
    <row r="45" spans="1:9" x14ac:dyDescent="0.25">
      <c r="A45" s="11">
        <v>19</v>
      </c>
      <c r="B45" s="96" t="s">
        <v>1</v>
      </c>
      <c r="C45" s="96" t="s">
        <v>251</v>
      </c>
      <c r="D45" s="92">
        <v>27.482528509999998</v>
      </c>
      <c r="E45" s="92">
        <v>28.75458356</v>
      </c>
      <c r="F45" s="92">
        <v>28.957561170000002</v>
      </c>
      <c r="G45" s="92">
        <v>0.20297761000000314</v>
      </c>
      <c r="H45" s="97">
        <v>7.0589653846478148E-3</v>
      </c>
      <c r="I45" s="93">
        <v>2.0369286050617254E-2</v>
      </c>
    </row>
    <row r="46" spans="1:9" x14ac:dyDescent="0.25">
      <c r="A46" s="11">
        <v>20</v>
      </c>
      <c r="B46" s="96" t="s">
        <v>1</v>
      </c>
      <c r="C46" s="96" t="s">
        <v>109</v>
      </c>
      <c r="D46" s="92">
        <v>30.966563159999996</v>
      </c>
      <c r="E46" s="92">
        <v>30.524466239999999</v>
      </c>
      <c r="F46" s="92">
        <v>28.632923460000001</v>
      </c>
      <c r="G46" s="92">
        <v>-1.8915427799999975</v>
      </c>
      <c r="H46" s="14">
        <v>-6.1968087013468363E-2</v>
      </c>
      <c r="I46" s="93">
        <v>2.0140929859327982E-2</v>
      </c>
    </row>
    <row r="47" spans="1:9" x14ac:dyDescent="0.25">
      <c r="A47" s="11">
        <v>21</v>
      </c>
      <c r="B47" s="96" t="s">
        <v>1</v>
      </c>
      <c r="C47" s="96" t="s">
        <v>249</v>
      </c>
      <c r="D47" s="92">
        <v>30.88770852</v>
      </c>
      <c r="E47" s="92">
        <v>32.860810880000002</v>
      </c>
      <c r="F47" s="92">
        <v>26.905386750000002</v>
      </c>
      <c r="G47" s="92">
        <v>-5.9554241300000026</v>
      </c>
      <c r="H47" s="14">
        <v>-0.18123180683969786</v>
      </c>
      <c r="I47" s="93">
        <v>1.8925748470178826E-2</v>
      </c>
    </row>
    <row r="48" spans="1:9" x14ac:dyDescent="0.25">
      <c r="A48" s="11">
        <v>22</v>
      </c>
      <c r="B48" s="96" t="s">
        <v>1</v>
      </c>
      <c r="C48" s="96" t="s">
        <v>108</v>
      </c>
      <c r="D48" s="92">
        <v>23.982986610000001</v>
      </c>
      <c r="E48" s="92">
        <v>22.898149349999994</v>
      </c>
      <c r="F48" s="92">
        <v>21.217297289999998</v>
      </c>
      <c r="G48" s="92">
        <v>-1.680852059999995</v>
      </c>
      <c r="H48" s="14">
        <v>-7.3405585504227461E-2</v>
      </c>
      <c r="I48" s="93">
        <v>1.4924640759068323E-2</v>
      </c>
    </row>
    <row r="49" spans="1:9" x14ac:dyDescent="0.25">
      <c r="A49" s="11">
        <v>23</v>
      </c>
      <c r="B49" s="96" t="s">
        <v>1</v>
      </c>
      <c r="C49" s="96" t="s">
        <v>258</v>
      </c>
      <c r="D49" s="92">
        <v>12.03302618</v>
      </c>
      <c r="E49" s="92">
        <v>13.121279900000001</v>
      </c>
      <c r="F49" s="92">
        <v>12.855626849999998</v>
      </c>
      <c r="G49" s="92">
        <v>-0.26565305000000261</v>
      </c>
      <c r="H49" s="14">
        <v>-2.0245970821794801E-2</v>
      </c>
      <c r="I49" s="93">
        <v>9.0428865583795145E-3</v>
      </c>
    </row>
    <row r="50" spans="1:9" x14ac:dyDescent="0.25">
      <c r="A50" s="11">
        <v>24</v>
      </c>
      <c r="B50" s="96" t="s">
        <v>1</v>
      </c>
      <c r="C50" s="96" t="s">
        <v>110</v>
      </c>
      <c r="D50" s="92">
        <v>11.145671500000001</v>
      </c>
      <c r="E50" s="92">
        <v>10.633369119999999</v>
      </c>
      <c r="F50" s="92">
        <v>12.15341592</v>
      </c>
      <c r="G50" s="92">
        <v>1.5200468000000007</v>
      </c>
      <c r="H50" s="97">
        <v>0.14295062861506316</v>
      </c>
      <c r="I50" s="93">
        <v>8.5489383554535597E-3</v>
      </c>
    </row>
    <row r="51" spans="1:9" x14ac:dyDescent="0.25">
      <c r="A51" s="11">
        <v>25</v>
      </c>
      <c r="B51" s="96" t="s">
        <v>1</v>
      </c>
      <c r="C51" s="96" t="s">
        <v>111</v>
      </c>
      <c r="D51" s="92">
        <v>11.473798140000001</v>
      </c>
      <c r="E51" s="92">
        <v>11.416108640000001</v>
      </c>
      <c r="F51" s="92">
        <v>10.884522140000001</v>
      </c>
      <c r="G51" s="92">
        <v>-0.53158649999999996</v>
      </c>
      <c r="H51" s="14">
        <v>-4.6564597163819561E-2</v>
      </c>
      <c r="I51" s="93">
        <v>7.6563749168085298E-3</v>
      </c>
    </row>
    <row r="52" spans="1:9" x14ac:dyDescent="0.25">
      <c r="A52" s="11">
        <v>26</v>
      </c>
      <c r="B52" s="96" t="s">
        <v>1</v>
      </c>
      <c r="C52" s="96" t="s">
        <v>112</v>
      </c>
      <c r="D52" s="92">
        <v>10.13405468</v>
      </c>
      <c r="E52" s="92">
        <v>11.543587140000001</v>
      </c>
      <c r="F52" s="92">
        <v>10.762072889999999</v>
      </c>
      <c r="G52" s="92">
        <v>-0.78151425000000185</v>
      </c>
      <c r="H52" s="14">
        <v>-6.7701160871559182E-2</v>
      </c>
      <c r="I52" s="93">
        <v>7.5702418413989342E-3</v>
      </c>
    </row>
    <row r="53" spans="1:9" x14ac:dyDescent="0.25">
      <c r="A53" s="11">
        <v>27</v>
      </c>
      <c r="B53" s="96" t="s">
        <v>1</v>
      </c>
      <c r="C53" s="96" t="s">
        <v>252</v>
      </c>
      <c r="D53" s="92">
        <v>11.464443600000001</v>
      </c>
      <c r="E53" s="92">
        <v>10.04033911</v>
      </c>
      <c r="F53" s="92">
        <v>10.03097642</v>
      </c>
      <c r="G53" s="92">
        <v>-9.3626899999994777E-3</v>
      </c>
      <c r="H53" s="15">
        <v>-9.3250734834985857E-4</v>
      </c>
      <c r="I53" s="93">
        <v>7.0559750134502296E-3</v>
      </c>
    </row>
    <row r="54" spans="1:9" x14ac:dyDescent="0.25">
      <c r="A54" s="11">
        <v>28</v>
      </c>
      <c r="B54" s="96" t="s">
        <v>1</v>
      </c>
      <c r="C54" s="96" t="s">
        <v>10</v>
      </c>
      <c r="D54" s="92">
        <v>9.5933293800000001</v>
      </c>
      <c r="E54" s="92">
        <v>9.4777412600000002</v>
      </c>
      <c r="F54" s="92">
        <v>9.9872769300000002</v>
      </c>
      <c r="G54" s="92">
        <v>0.50953566999999989</v>
      </c>
      <c r="H54" s="97">
        <v>5.3761297763049498E-2</v>
      </c>
      <c r="I54" s="93">
        <v>7.0252359810140906E-3</v>
      </c>
    </row>
    <row r="55" spans="1:9" x14ac:dyDescent="0.25">
      <c r="A55" s="11">
        <v>29</v>
      </c>
      <c r="B55" s="96" t="s">
        <v>2</v>
      </c>
      <c r="C55" s="96" t="s">
        <v>13</v>
      </c>
      <c r="D55" s="92">
        <v>9.3794660800000003</v>
      </c>
      <c r="E55" s="92">
        <v>10.131885390000001</v>
      </c>
      <c r="F55" s="92">
        <v>9.6419831800000004</v>
      </c>
      <c r="G55" s="92">
        <v>-0.48990221000000089</v>
      </c>
      <c r="H55" s="14">
        <v>-4.8352521879444679E-2</v>
      </c>
      <c r="I55" s="93">
        <v>6.7823499477618534E-3</v>
      </c>
    </row>
    <row r="56" spans="1:9" x14ac:dyDescent="0.25">
      <c r="A56" s="11">
        <v>30</v>
      </c>
      <c r="B56" s="96" t="s">
        <v>1</v>
      </c>
      <c r="C56" s="96" t="s">
        <v>113</v>
      </c>
      <c r="D56" s="92">
        <v>10.836506050000001</v>
      </c>
      <c r="E56" s="92">
        <v>9.4187050599999989</v>
      </c>
      <c r="F56" s="92">
        <v>9.3665288499999999</v>
      </c>
      <c r="G56" s="92">
        <v>-5.2176209999999029E-2</v>
      </c>
      <c r="H56" s="14">
        <v>-5.539637314006628E-3</v>
      </c>
      <c r="I56" s="93">
        <v>6.588590258929221E-3</v>
      </c>
    </row>
    <row r="57" spans="1:9" x14ac:dyDescent="0.25">
      <c r="A57" s="11">
        <v>31</v>
      </c>
      <c r="B57" s="96" t="s">
        <v>1</v>
      </c>
      <c r="C57" s="96" t="s">
        <v>6</v>
      </c>
      <c r="D57" s="92">
        <v>9.7787333900000011</v>
      </c>
      <c r="E57" s="92">
        <v>8.9824078900000011</v>
      </c>
      <c r="F57" s="92">
        <v>9.31066313</v>
      </c>
      <c r="G57" s="92">
        <v>0.32825524000000023</v>
      </c>
      <c r="H57" s="97">
        <v>3.6544236692417693E-2</v>
      </c>
      <c r="I57" s="93">
        <v>6.5492932744758972E-3</v>
      </c>
    </row>
    <row r="58" spans="1:9" x14ac:dyDescent="0.25">
      <c r="A58" s="11">
        <v>32</v>
      </c>
      <c r="B58" s="96" t="s">
        <v>2</v>
      </c>
      <c r="C58" s="96" t="s">
        <v>114</v>
      </c>
      <c r="D58" s="92">
        <v>4.7253385300000001</v>
      </c>
      <c r="E58" s="92">
        <v>4.4624360899999997</v>
      </c>
      <c r="F58" s="92">
        <v>6.3076756999999999</v>
      </c>
      <c r="G58" s="92">
        <v>1.8452396100000004</v>
      </c>
      <c r="H58" s="97">
        <v>0.41350499430906146</v>
      </c>
      <c r="I58" s="93">
        <v>4.4369361733727596E-3</v>
      </c>
    </row>
    <row r="59" spans="1:9" x14ac:dyDescent="0.25">
      <c r="A59" s="11">
        <v>33</v>
      </c>
      <c r="B59" s="96" t="s">
        <v>1</v>
      </c>
      <c r="C59" s="96" t="s">
        <v>3</v>
      </c>
      <c r="D59" s="92">
        <v>4.5302263599999995</v>
      </c>
      <c r="E59" s="92">
        <v>6.6014587200000001</v>
      </c>
      <c r="F59" s="92">
        <v>5.5217745100000002</v>
      </c>
      <c r="G59" s="92">
        <v>-1.0796842099999999</v>
      </c>
      <c r="H59" s="14">
        <v>-0.16355236861952233</v>
      </c>
      <c r="I59" s="93">
        <v>3.8841186880655015E-3</v>
      </c>
    </row>
    <row r="60" spans="1:9" x14ac:dyDescent="0.25">
      <c r="A60" s="11">
        <v>34</v>
      </c>
      <c r="B60" s="96" t="s">
        <v>14</v>
      </c>
      <c r="C60" s="96" t="s">
        <v>263</v>
      </c>
      <c r="D60" s="92">
        <v>5.5383149999999999</v>
      </c>
      <c r="E60" s="92">
        <v>5.8370812599999997</v>
      </c>
      <c r="F60" s="92">
        <v>5.3277840600000008</v>
      </c>
      <c r="G60" s="92">
        <v>-0.50929719999999923</v>
      </c>
      <c r="H60" s="14">
        <v>-8.7252031848533709E-2</v>
      </c>
      <c r="I60" s="93">
        <v>3.7476622045950758E-3</v>
      </c>
    </row>
    <row r="61" spans="1:9" x14ac:dyDescent="0.25">
      <c r="A61" s="11">
        <v>35</v>
      </c>
      <c r="B61" s="96" t="s">
        <v>2</v>
      </c>
      <c r="C61" s="96" t="s">
        <v>272</v>
      </c>
      <c r="D61" s="92">
        <v>4.8735176900000008</v>
      </c>
      <c r="E61" s="92">
        <v>4.8475887499999999</v>
      </c>
      <c r="F61" s="92">
        <v>5.1218060699999999</v>
      </c>
      <c r="G61" s="92">
        <v>0.27421732000000032</v>
      </c>
      <c r="H61" s="97">
        <v>5.6567777124245593E-2</v>
      </c>
      <c r="I61" s="93">
        <v>3.6027734629703895E-3</v>
      </c>
    </row>
    <row r="62" spans="1:9" x14ac:dyDescent="0.25">
      <c r="A62" s="11">
        <v>36</v>
      </c>
      <c r="B62" s="96" t="s">
        <v>2</v>
      </c>
      <c r="C62" s="96" t="s">
        <v>115</v>
      </c>
      <c r="D62" s="92">
        <v>5.3587819900000007</v>
      </c>
      <c r="E62" s="92">
        <v>4.9645627300000008</v>
      </c>
      <c r="F62" s="92">
        <v>4.5979094500000004</v>
      </c>
      <c r="G62" s="92">
        <v>-0.36665328000000025</v>
      </c>
      <c r="H62" s="14">
        <v>-7.3854093490324416E-2</v>
      </c>
      <c r="I62" s="93">
        <v>3.2342548556511001E-3</v>
      </c>
    </row>
    <row r="63" spans="1:9" x14ac:dyDescent="0.25">
      <c r="A63" s="11">
        <v>37</v>
      </c>
      <c r="B63" s="96" t="s">
        <v>2</v>
      </c>
      <c r="C63" s="96" t="s">
        <v>253</v>
      </c>
      <c r="D63" s="92">
        <v>3.7558166500000003</v>
      </c>
      <c r="E63" s="92">
        <v>6.7513496899999996</v>
      </c>
      <c r="F63" s="92">
        <v>4.0835629600000001</v>
      </c>
      <c r="G63" s="92">
        <v>-2.6677867299999996</v>
      </c>
      <c r="H63" s="14">
        <v>-0.39514865212084721</v>
      </c>
      <c r="I63" s="93">
        <v>2.8724539870477392E-3</v>
      </c>
    </row>
    <row r="64" spans="1:9" x14ac:dyDescent="0.25">
      <c r="A64" s="11">
        <v>38</v>
      </c>
      <c r="B64" s="96" t="s">
        <v>2</v>
      </c>
      <c r="C64" s="96" t="s">
        <v>254</v>
      </c>
      <c r="D64" s="92">
        <v>2.6740155800000003</v>
      </c>
      <c r="E64" s="92">
        <v>4.1894178899999996</v>
      </c>
      <c r="F64" s="92">
        <v>3.5196707900000002</v>
      </c>
      <c r="G64" s="92">
        <v>-0.6697470999999996</v>
      </c>
      <c r="H64" s="14">
        <v>-0.15986638659243413</v>
      </c>
      <c r="I64" s="93">
        <v>2.4758017674425589E-3</v>
      </c>
    </row>
    <row r="65" spans="1:9" x14ac:dyDescent="0.25">
      <c r="A65" s="11">
        <v>39</v>
      </c>
      <c r="B65" s="96" t="s">
        <v>2</v>
      </c>
      <c r="C65" s="96" t="s">
        <v>12</v>
      </c>
      <c r="D65" s="92">
        <v>2.5251155000000001</v>
      </c>
      <c r="E65" s="92">
        <v>2.8552120399999996</v>
      </c>
      <c r="F65" s="92">
        <v>3.4994991299999998</v>
      </c>
      <c r="G65" s="92">
        <v>0.64428709000000028</v>
      </c>
      <c r="H65" s="97">
        <v>0.22565297462110745</v>
      </c>
      <c r="I65" s="93">
        <v>2.4616126473628792E-3</v>
      </c>
    </row>
    <row r="66" spans="1:9" x14ac:dyDescent="0.25">
      <c r="A66" s="11">
        <v>40</v>
      </c>
      <c r="B66" s="96" t="s">
        <v>2</v>
      </c>
      <c r="C66" s="96" t="s">
        <v>11</v>
      </c>
      <c r="D66" s="92">
        <v>3.6865820400000002</v>
      </c>
      <c r="E66" s="92">
        <v>3.2605294100000002</v>
      </c>
      <c r="F66" s="92">
        <v>3.4243671200000003</v>
      </c>
      <c r="G66" s="92">
        <v>0.16383770999999997</v>
      </c>
      <c r="H66" s="97">
        <v>5.0248806067355781E-2</v>
      </c>
      <c r="I66" s="93">
        <v>2.4087633968937717E-3</v>
      </c>
    </row>
    <row r="67" spans="1:9" x14ac:dyDescent="0.25">
      <c r="A67" s="11">
        <v>41</v>
      </c>
      <c r="B67" s="96" t="s">
        <v>2</v>
      </c>
      <c r="C67" s="96" t="s">
        <v>262</v>
      </c>
      <c r="D67" s="92">
        <v>3.3728922199999998</v>
      </c>
      <c r="E67" s="92">
        <v>2.9004138199999998</v>
      </c>
      <c r="F67" s="92">
        <v>3.0157190899999997</v>
      </c>
      <c r="G67" s="92">
        <v>0.11530527000000002</v>
      </c>
      <c r="H67" s="97">
        <v>3.9754765063145375E-2</v>
      </c>
      <c r="I67" s="93">
        <v>2.121312787078096E-3</v>
      </c>
    </row>
    <row r="68" spans="1:9" x14ac:dyDescent="0.25">
      <c r="A68" s="11">
        <v>42</v>
      </c>
      <c r="B68" s="96" t="s">
        <v>2</v>
      </c>
      <c r="C68" s="96" t="s">
        <v>255</v>
      </c>
      <c r="D68" s="92">
        <v>2.6472085299999999</v>
      </c>
      <c r="E68" s="92">
        <v>2.7669603199999999</v>
      </c>
      <c r="F68" s="92">
        <v>2.8268706799999999</v>
      </c>
      <c r="G68" s="92">
        <v>5.9910359999999871E-2</v>
      </c>
      <c r="H68" s="97">
        <v>2.1652048844704747E-2</v>
      </c>
      <c r="I68" s="93">
        <v>1.9884733099925938E-3</v>
      </c>
    </row>
    <row r="69" spans="1:9" x14ac:dyDescent="0.25">
      <c r="A69" s="11">
        <v>43</v>
      </c>
      <c r="B69" s="96" t="s">
        <v>2</v>
      </c>
      <c r="C69" s="96" t="s">
        <v>256</v>
      </c>
      <c r="D69" s="92">
        <v>2.02807293</v>
      </c>
      <c r="E69" s="92">
        <v>2.0523065000000003</v>
      </c>
      <c r="F69" s="92">
        <v>2.0730716799999995</v>
      </c>
      <c r="G69" s="92">
        <v>2.076517999999947E-2</v>
      </c>
      <c r="H69" s="97">
        <v>1.0117972144998551E-2</v>
      </c>
      <c r="I69" s="93">
        <v>1.4582371010270292E-3</v>
      </c>
    </row>
    <row r="70" spans="1:9" x14ac:dyDescent="0.25">
      <c r="A70" s="11">
        <v>44</v>
      </c>
      <c r="B70" s="96" t="s">
        <v>14</v>
      </c>
      <c r="C70" s="96" t="s">
        <v>116</v>
      </c>
      <c r="D70" s="92">
        <v>2.0501814700000001</v>
      </c>
      <c r="E70" s="92">
        <v>1.8348874400000001</v>
      </c>
      <c r="F70" s="92">
        <v>1.9819924799999999</v>
      </c>
      <c r="G70" s="92">
        <v>0.1471050399999998</v>
      </c>
      <c r="H70" s="97">
        <v>8.0171152078952479E-2</v>
      </c>
      <c r="I70" s="93">
        <v>1.3941703010928075E-3</v>
      </c>
    </row>
    <row r="71" spans="1:9" x14ac:dyDescent="0.25">
      <c r="A71" s="104" t="s">
        <v>0</v>
      </c>
      <c r="B71" s="104"/>
      <c r="C71" s="8" t="s">
        <v>15</v>
      </c>
      <c r="D71" s="94">
        <v>1510.7969933499999</v>
      </c>
      <c r="E71" s="94">
        <v>1481.2959962899999</v>
      </c>
      <c r="F71" s="94">
        <v>1421.6286765300001</v>
      </c>
      <c r="G71" s="94">
        <v>-59.667319759999749</v>
      </c>
      <c r="H71" s="17">
        <v>-4.0280484055475983E-2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  <col min="8" max="8" width="16" style="69"/>
  </cols>
  <sheetData>
    <row r="2" spans="1:3" ht="15.75" x14ac:dyDescent="0.25">
      <c r="A2" s="51" t="s">
        <v>84</v>
      </c>
      <c r="B2" s="48"/>
      <c r="C2" s="48"/>
    </row>
    <row r="22" spans="1:9" ht="15.75" x14ac:dyDescent="0.25">
      <c r="A22" s="105" t="s">
        <v>85</v>
      </c>
      <c r="B22" s="106"/>
      <c r="C22" s="106"/>
      <c r="D22" s="106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03" t="s">
        <v>273</v>
      </c>
      <c r="H24" s="103"/>
      <c r="I24" s="103"/>
    </row>
    <row r="25" spans="1:9" x14ac:dyDescent="0.25">
      <c r="A25" s="90" t="s">
        <v>16</v>
      </c>
      <c r="B25" s="89" t="s">
        <v>17</v>
      </c>
      <c r="C25" s="89" t="s">
        <v>18</v>
      </c>
      <c r="D25" s="89" t="s">
        <v>265</v>
      </c>
      <c r="E25" s="89" t="s">
        <v>266</v>
      </c>
      <c r="F25" s="89" t="s">
        <v>271</v>
      </c>
      <c r="G25" s="89" t="s">
        <v>19</v>
      </c>
      <c r="H25" s="89" t="s">
        <v>20</v>
      </c>
      <c r="I25" s="89" t="s">
        <v>21</v>
      </c>
    </row>
    <row r="26" spans="1:9" x14ac:dyDescent="0.25">
      <c r="A26" s="11">
        <v>1</v>
      </c>
      <c r="B26" s="68" t="s">
        <v>1</v>
      </c>
      <c r="C26" s="68" t="s">
        <v>8</v>
      </c>
      <c r="D26" s="64">
        <v>219.05567618000001</v>
      </c>
      <c r="E26" s="64">
        <v>242.79019502</v>
      </c>
      <c r="F26" s="64">
        <v>258.42596922999996</v>
      </c>
      <c r="G26" s="64">
        <v>15.635774209999978</v>
      </c>
      <c r="H26" s="70">
        <v>6.4400352776651348E-2</v>
      </c>
      <c r="I26" s="65">
        <v>0.15332640768753766</v>
      </c>
    </row>
    <row r="27" spans="1:9" x14ac:dyDescent="0.25">
      <c r="A27" s="11">
        <v>2</v>
      </c>
      <c r="B27" s="68" t="s">
        <v>1</v>
      </c>
      <c r="C27" s="68" t="s">
        <v>247</v>
      </c>
      <c r="D27" s="64">
        <v>104.92902562</v>
      </c>
      <c r="E27" s="64">
        <v>109.29488631999999</v>
      </c>
      <c r="F27" s="64">
        <v>104.98897331000001</v>
      </c>
      <c r="G27" s="64">
        <v>-4.3059130099999905</v>
      </c>
      <c r="H27" s="14">
        <v>-3.9397204709037209E-2</v>
      </c>
      <c r="I27" s="65">
        <v>6.2290884203275131E-2</v>
      </c>
    </row>
    <row r="28" spans="1:9" x14ac:dyDescent="0.25">
      <c r="A28" s="11">
        <v>3</v>
      </c>
      <c r="B28" s="68" t="s">
        <v>1</v>
      </c>
      <c r="C28" s="68" t="s">
        <v>101</v>
      </c>
      <c r="D28" s="64">
        <v>114.22975472</v>
      </c>
      <c r="E28" s="64">
        <v>111.02102603</v>
      </c>
      <c r="F28" s="64">
        <v>103.49611462</v>
      </c>
      <c r="G28" s="64">
        <v>-7.5249114099999961</v>
      </c>
      <c r="H28" s="14">
        <v>-6.7779155706655256E-2</v>
      </c>
      <c r="I28" s="65">
        <v>6.1405157970711E-2</v>
      </c>
    </row>
    <row r="29" spans="1:9" x14ac:dyDescent="0.25">
      <c r="A29" s="11">
        <v>4</v>
      </c>
      <c r="B29" s="68" t="s">
        <v>1</v>
      </c>
      <c r="C29" s="68" t="s">
        <v>9</v>
      </c>
      <c r="D29" s="64">
        <v>99.501917810000037</v>
      </c>
      <c r="E29" s="64">
        <v>102.62387229000001</v>
      </c>
      <c r="F29" s="64">
        <v>99.066789099999994</v>
      </c>
      <c r="G29" s="64">
        <v>-3.5570831900000126</v>
      </c>
      <c r="H29" s="14">
        <v>-3.4661362026451481E-2</v>
      </c>
      <c r="I29" s="65">
        <v>5.8777200058880916E-2</v>
      </c>
    </row>
    <row r="30" spans="1:9" x14ac:dyDescent="0.25">
      <c r="A30" s="11">
        <v>5</v>
      </c>
      <c r="B30" s="68" t="s">
        <v>1</v>
      </c>
      <c r="C30" s="68" t="s">
        <v>7</v>
      </c>
      <c r="D30" s="64">
        <v>105.33436330000001</v>
      </c>
      <c r="E30" s="64">
        <v>105.61157181</v>
      </c>
      <c r="F30" s="64">
        <v>92.16431627999998</v>
      </c>
      <c r="G30" s="64">
        <v>-13.447255530000016</v>
      </c>
      <c r="H30" s="14">
        <v>-0.1273274822023503</v>
      </c>
      <c r="I30" s="65">
        <v>5.468190203289363E-2</v>
      </c>
    </row>
    <row r="31" spans="1:9" x14ac:dyDescent="0.25">
      <c r="A31" s="11">
        <v>6</v>
      </c>
      <c r="B31" s="68" t="s">
        <v>1</v>
      </c>
      <c r="C31" s="68" t="s">
        <v>102</v>
      </c>
      <c r="D31" s="64">
        <v>89.82637695999999</v>
      </c>
      <c r="E31" s="64">
        <v>89.930583049999996</v>
      </c>
      <c r="F31" s="64">
        <v>90.753213860000002</v>
      </c>
      <c r="G31" s="64">
        <v>0.82263081000000238</v>
      </c>
      <c r="H31" s="70">
        <v>9.1473977161099073E-3</v>
      </c>
      <c r="I31" s="65">
        <v>5.3844682516672224E-2</v>
      </c>
    </row>
    <row r="32" spans="1:9" x14ac:dyDescent="0.25">
      <c r="A32" s="11">
        <v>7</v>
      </c>
      <c r="B32" s="68" t="s">
        <v>1</v>
      </c>
      <c r="C32" s="68" t="s">
        <v>106</v>
      </c>
      <c r="D32" s="64">
        <v>76.356558570000004</v>
      </c>
      <c r="E32" s="64">
        <v>76.741992729999993</v>
      </c>
      <c r="F32" s="64">
        <v>76.99984225</v>
      </c>
      <c r="G32" s="64">
        <v>0.25784952000001071</v>
      </c>
      <c r="H32" s="65">
        <v>3.3599534078714659E-3</v>
      </c>
      <c r="I32" s="65">
        <v>4.5684685791744527E-2</v>
      </c>
    </row>
    <row r="33" spans="1:9" x14ac:dyDescent="0.25">
      <c r="A33" s="11">
        <v>8</v>
      </c>
      <c r="B33" s="68" t="s">
        <v>1</v>
      </c>
      <c r="C33" s="68" t="s">
        <v>249</v>
      </c>
      <c r="D33" s="64">
        <v>79.054973279999984</v>
      </c>
      <c r="E33" s="64">
        <v>76.587387669999998</v>
      </c>
      <c r="F33" s="64">
        <v>76.461052569999993</v>
      </c>
      <c r="G33" s="64">
        <v>-0.12633510000000894</v>
      </c>
      <c r="H33" s="15">
        <v>-1.6495548920451766E-3</v>
      </c>
      <c r="I33" s="65">
        <v>4.5365017120752735E-2</v>
      </c>
    </row>
    <row r="34" spans="1:9" x14ac:dyDescent="0.25">
      <c r="A34" s="11">
        <v>9</v>
      </c>
      <c r="B34" s="68" t="s">
        <v>1</v>
      </c>
      <c r="C34" s="68" t="s">
        <v>100</v>
      </c>
      <c r="D34" s="64">
        <v>79.403812169999995</v>
      </c>
      <c r="E34" s="64">
        <v>74.924111039999985</v>
      </c>
      <c r="F34" s="64">
        <v>75.38614926999999</v>
      </c>
      <c r="G34" s="64">
        <v>0.46203823000000416</v>
      </c>
      <c r="H34" s="70">
        <v>6.1667495761589253E-3</v>
      </c>
      <c r="I34" s="65">
        <v>4.4727267508778576E-2</v>
      </c>
    </row>
    <row r="35" spans="1:9" x14ac:dyDescent="0.25">
      <c r="A35" s="11">
        <v>10</v>
      </c>
      <c r="B35" s="68" t="s">
        <v>1</v>
      </c>
      <c r="C35" s="68" t="s">
        <v>4</v>
      </c>
      <c r="D35" s="64">
        <v>73.674836630000001</v>
      </c>
      <c r="E35" s="64">
        <v>74.163225490000016</v>
      </c>
      <c r="F35" s="64">
        <v>74.700783879999989</v>
      </c>
      <c r="G35" s="64">
        <v>0.53755838999998573</v>
      </c>
      <c r="H35" s="70">
        <v>7.2483145986209675E-3</v>
      </c>
      <c r="I35" s="65">
        <v>4.4320634175777342E-2</v>
      </c>
    </row>
    <row r="36" spans="1:9" x14ac:dyDescent="0.25">
      <c r="A36" s="11">
        <v>11</v>
      </c>
      <c r="B36" s="68" t="s">
        <v>1</v>
      </c>
      <c r="C36" s="68" t="s">
        <v>107</v>
      </c>
      <c r="D36" s="64">
        <v>68.526687399999986</v>
      </c>
      <c r="E36" s="64">
        <v>69.116044729999984</v>
      </c>
      <c r="F36" s="64">
        <v>69.227118329999996</v>
      </c>
      <c r="G36" s="64">
        <v>0.11107360000000895</v>
      </c>
      <c r="H36" s="65">
        <v>1.6070595537391503E-3</v>
      </c>
      <c r="I36" s="65">
        <v>4.1073060109729873E-2</v>
      </c>
    </row>
    <row r="37" spans="1:9" x14ac:dyDescent="0.25">
      <c r="A37" s="11">
        <v>12</v>
      </c>
      <c r="B37" s="68" t="s">
        <v>1</v>
      </c>
      <c r="C37" s="68" t="s">
        <v>250</v>
      </c>
      <c r="D37" s="64">
        <v>56.816282720000004</v>
      </c>
      <c r="E37" s="64">
        <v>59.05443408</v>
      </c>
      <c r="F37" s="64">
        <v>66.104920620000001</v>
      </c>
      <c r="G37" s="64">
        <v>7.0504865399999987</v>
      </c>
      <c r="H37" s="70">
        <v>0.11938962162348096</v>
      </c>
      <c r="I37" s="65">
        <v>3.9220632660619682E-2</v>
      </c>
    </row>
    <row r="38" spans="1:9" x14ac:dyDescent="0.25">
      <c r="A38" s="11">
        <v>13</v>
      </c>
      <c r="B38" s="68" t="s">
        <v>1</v>
      </c>
      <c r="C38" s="68" t="s">
        <v>5</v>
      </c>
      <c r="D38" s="64">
        <v>59.457874029999999</v>
      </c>
      <c r="E38" s="64">
        <v>60.212487279999998</v>
      </c>
      <c r="F38" s="64">
        <v>60.172313960000004</v>
      </c>
      <c r="G38" s="64">
        <v>-4.0173320000000297E-2</v>
      </c>
      <c r="H38" s="15">
        <v>-6.6719250133591716E-4</v>
      </c>
      <c r="I38" s="65">
        <v>3.5700764784681135E-2</v>
      </c>
    </row>
    <row r="39" spans="1:9" x14ac:dyDescent="0.25">
      <c r="A39" s="11">
        <v>14</v>
      </c>
      <c r="B39" s="68" t="s">
        <v>1</v>
      </c>
      <c r="C39" s="68" t="s">
        <v>248</v>
      </c>
      <c r="D39" s="64">
        <v>48.329539060000002</v>
      </c>
      <c r="E39" s="64">
        <v>49.101072909999999</v>
      </c>
      <c r="F39" s="64">
        <v>55.612600669999999</v>
      </c>
      <c r="G39" s="64">
        <v>6.5115277600000052</v>
      </c>
      <c r="H39" s="70">
        <v>0.132614775484343</v>
      </c>
      <c r="I39" s="65">
        <v>3.2995446658473003E-2</v>
      </c>
    </row>
    <row r="40" spans="1:9" x14ac:dyDescent="0.25">
      <c r="A40" s="11">
        <v>15</v>
      </c>
      <c r="B40" s="68" t="s">
        <v>1</v>
      </c>
      <c r="C40" s="68" t="s">
        <v>105</v>
      </c>
      <c r="D40" s="64">
        <v>56.050941069999986</v>
      </c>
      <c r="E40" s="64">
        <v>54.978367929999997</v>
      </c>
      <c r="F40" s="64">
        <v>52.504820090000003</v>
      </c>
      <c r="G40" s="64">
        <v>-2.4735478399999962</v>
      </c>
      <c r="H40" s="14">
        <v>-4.4991292632574807E-2</v>
      </c>
      <c r="I40" s="65">
        <v>3.1151573019797006E-2</v>
      </c>
    </row>
    <row r="41" spans="1:9" x14ac:dyDescent="0.25">
      <c r="A41" s="11">
        <v>16</v>
      </c>
      <c r="B41" s="68" t="s">
        <v>1</v>
      </c>
      <c r="C41" s="68" t="s">
        <v>103</v>
      </c>
      <c r="D41" s="64">
        <v>43.266549060000003</v>
      </c>
      <c r="E41" s="64">
        <v>45.00631078</v>
      </c>
      <c r="F41" s="64">
        <v>48.243071890000003</v>
      </c>
      <c r="G41" s="64">
        <v>3.2367611099999993</v>
      </c>
      <c r="H41" s="70">
        <v>7.1917938926875077E-2</v>
      </c>
      <c r="I41" s="65">
        <v>2.8623040210490724E-2</v>
      </c>
    </row>
    <row r="42" spans="1:9" x14ac:dyDescent="0.25">
      <c r="A42" s="11">
        <v>17</v>
      </c>
      <c r="B42" s="68" t="s">
        <v>1</v>
      </c>
      <c r="C42" s="68" t="s">
        <v>251</v>
      </c>
      <c r="D42" s="64">
        <v>40.056754070000004</v>
      </c>
      <c r="E42" s="64">
        <v>40.286931010000004</v>
      </c>
      <c r="F42" s="64">
        <v>40.540944370000005</v>
      </c>
      <c r="G42" s="64">
        <v>0.25401335999999941</v>
      </c>
      <c r="H42" s="70">
        <v>6.3051057410391555E-3</v>
      </c>
      <c r="I42" s="65">
        <v>2.4053299995482062E-2</v>
      </c>
    </row>
    <row r="43" spans="1:9" x14ac:dyDescent="0.25">
      <c r="A43" s="11">
        <v>18</v>
      </c>
      <c r="B43" s="68" t="s">
        <v>1</v>
      </c>
      <c r="C43" s="68" t="s">
        <v>108</v>
      </c>
      <c r="D43" s="64">
        <v>30.435955750000002</v>
      </c>
      <c r="E43" s="64">
        <v>29.81531829</v>
      </c>
      <c r="F43" s="64">
        <v>29.932522600000002</v>
      </c>
      <c r="G43" s="64">
        <v>0.11720431000000238</v>
      </c>
      <c r="H43" s="65">
        <v>3.9310098540625837E-3</v>
      </c>
      <c r="I43" s="65">
        <v>1.7759229759140082E-2</v>
      </c>
    </row>
    <row r="44" spans="1:9" x14ac:dyDescent="0.25">
      <c r="A44" s="11">
        <v>19</v>
      </c>
      <c r="B44" s="68" t="s">
        <v>1</v>
      </c>
      <c r="C44" s="68" t="s">
        <v>257</v>
      </c>
      <c r="D44" s="64">
        <v>22.658696129999996</v>
      </c>
      <c r="E44" s="64">
        <v>27.073153610000002</v>
      </c>
      <c r="F44" s="64">
        <v>27.720354329999999</v>
      </c>
      <c r="G44" s="64">
        <v>0.64720071999999507</v>
      </c>
      <c r="H44" s="70">
        <v>2.3905627298658652E-2</v>
      </c>
      <c r="I44" s="65">
        <v>1.644673080615142E-2</v>
      </c>
    </row>
    <row r="45" spans="1:9" x14ac:dyDescent="0.25">
      <c r="A45" s="11">
        <v>20</v>
      </c>
      <c r="B45" s="68" t="s">
        <v>1</v>
      </c>
      <c r="C45" s="68" t="s">
        <v>112</v>
      </c>
      <c r="D45" s="64">
        <v>21.086630299999999</v>
      </c>
      <c r="E45" s="64">
        <v>24.327017920000003</v>
      </c>
      <c r="F45" s="64">
        <v>24.527394040000004</v>
      </c>
      <c r="G45" s="64">
        <v>0.20037612000000105</v>
      </c>
      <c r="H45" s="70">
        <v>8.2367728202010979E-3</v>
      </c>
      <c r="I45" s="65">
        <v>1.4552319293975014E-2</v>
      </c>
    </row>
    <row r="46" spans="1:9" x14ac:dyDescent="0.25">
      <c r="A46" s="11">
        <v>21</v>
      </c>
      <c r="B46" s="68" t="s">
        <v>1</v>
      </c>
      <c r="C46" s="68" t="s">
        <v>104</v>
      </c>
      <c r="D46" s="64">
        <v>22.555010180000004</v>
      </c>
      <c r="E46" s="64">
        <v>22.652297740000002</v>
      </c>
      <c r="F46" s="64">
        <v>22.734903550000002</v>
      </c>
      <c r="G46" s="64">
        <v>8.2605809999998656E-2</v>
      </c>
      <c r="H46" s="65">
        <v>3.6466856893784872E-3</v>
      </c>
      <c r="I46" s="65">
        <v>1.3488818870760312E-2</v>
      </c>
    </row>
    <row r="47" spans="1:9" x14ac:dyDescent="0.25">
      <c r="A47" s="11">
        <v>22</v>
      </c>
      <c r="B47" s="68" t="s">
        <v>1</v>
      </c>
      <c r="C47" s="68" t="s">
        <v>110</v>
      </c>
      <c r="D47" s="64">
        <v>24.233236260000002</v>
      </c>
      <c r="E47" s="64">
        <v>23.239198460000001</v>
      </c>
      <c r="F47" s="64">
        <v>20.772056989999999</v>
      </c>
      <c r="G47" s="64">
        <v>-2.4671414700000027</v>
      </c>
      <c r="H47" s="14">
        <v>-0.10616293303947293</v>
      </c>
      <c r="I47" s="65">
        <v>1.232424468812935E-2</v>
      </c>
    </row>
    <row r="48" spans="1:9" x14ac:dyDescent="0.25">
      <c r="A48" s="11">
        <v>23</v>
      </c>
      <c r="B48" s="68" t="s">
        <v>1</v>
      </c>
      <c r="C48" s="68" t="s">
        <v>264</v>
      </c>
      <c r="D48" s="64">
        <v>18.2617154</v>
      </c>
      <c r="E48" s="64">
        <v>18.369517890000001</v>
      </c>
      <c r="F48" s="64">
        <v>18.432716420000002</v>
      </c>
      <c r="G48" s="64">
        <v>6.3198530000001196E-2</v>
      </c>
      <c r="H48" s="65">
        <v>3.4404022129728954E-3</v>
      </c>
      <c r="I48" s="65">
        <v>1.0936293287484366E-2</v>
      </c>
    </row>
    <row r="49" spans="1:9" x14ac:dyDescent="0.25">
      <c r="A49" s="11">
        <v>24</v>
      </c>
      <c r="B49" s="68" t="s">
        <v>1</v>
      </c>
      <c r="C49" s="68" t="s">
        <v>109</v>
      </c>
      <c r="D49" s="64">
        <v>13.011888829999998</v>
      </c>
      <c r="E49" s="64">
        <v>15.551888829999999</v>
      </c>
      <c r="F49" s="64">
        <v>15.333208429999999</v>
      </c>
      <c r="G49" s="64">
        <v>-0.21868040000000039</v>
      </c>
      <c r="H49" s="14">
        <v>-1.4061340226285579E-2</v>
      </c>
      <c r="I49" s="65">
        <v>9.0973278494460592E-3</v>
      </c>
    </row>
    <row r="50" spans="1:9" x14ac:dyDescent="0.25">
      <c r="A50" s="11">
        <v>25</v>
      </c>
      <c r="B50" s="68" t="s">
        <v>1</v>
      </c>
      <c r="C50" s="68" t="s">
        <v>111</v>
      </c>
      <c r="D50" s="64">
        <v>9.0663160899999991</v>
      </c>
      <c r="E50" s="64">
        <v>9.126651390000001</v>
      </c>
      <c r="F50" s="64">
        <v>8.2936979199999996</v>
      </c>
      <c r="G50" s="64">
        <v>-0.83295347000000064</v>
      </c>
      <c r="H50" s="14">
        <v>-9.1266055249207959E-2</v>
      </c>
      <c r="I50" s="65">
        <v>4.9207241528711719E-3</v>
      </c>
    </row>
    <row r="51" spans="1:9" x14ac:dyDescent="0.25">
      <c r="A51" s="11">
        <v>26</v>
      </c>
      <c r="B51" s="68" t="s">
        <v>2</v>
      </c>
      <c r="C51" s="68" t="s">
        <v>13</v>
      </c>
      <c r="D51" s="64">
        <v>7.9050647900000008</v>
      </c>
      <c r="E51" s="64">
        <v>8.2169856200000009</v>
      </c>
      <c r="F51" s="64">
        <v>8.2882226499999998</v>
      </c>
      <c r="G51" s="64">
        <v>7.1237030000000257E-2</v>
      </c>
      <c r="H51" s="70">
        <v>8.6694845645841918E-3</v>
      </c>
      <c r="I51" s="65">
        <v>4.9174756268707829E-3</v>
      </c>
    </row>
    <row r="52" spans="1:9" x14ac:dyDescent="0.25">
      <c r="A52" s="11">
        <v>27</v>
      </c>
      <c r="B52" s="68" t="s">
        <v>2</v>
      </c>
      <c r="C52" s="68" t="s">
        <v>253</v>
      </c>
      <c r="D52" s="64">
        <v>8.3528442399999996</v>
      </c>
      <c r="E52" s="64">
        <v>4.3043514900000002</v>
      </c>
      <c r="F52" s="64">
        <v>6.176042129999999</v>
      </c>
      <c r="G52" s="64">
        <v>1.8716906399999986</v>
      </c>
      <c r="H52" s="70">
        <v>0.43483684925554222</v>
      </c>
      <c r="I52" s="65">
        <v>3.6643002881687923E-3</v>
      </c>
    </row>
    <row r="53" spans="1:9" x14ac:dyDescent="0.25">
      <c r="A53" s="11">
        <v>28</v>
      </c>
      <c r="B53" s="68" t="s">
        <v>2</v>
      </c>
      <c r="C53" s="68" t="s">
        <v>114</v>
      </c>
      <c r="D53" s="64">
        <v>6.9695905599999994</v>
      </c>
      <c r="E53" s="64">
        <v>6.3660865000000006</v>
      </c>
      <c r="F53" s="64">
        <v>6.1401774699999994</v>
      </c>
      <c r="G53" s="64">
        <v>-0.2259090300000012</v>
      </c>
      <c r="H53" s="14">
        <v>-3.5486327432088953E-2</v>
      </c>
      <c r="I53" s="65">
        <v>3.6430214689498123E-3</v>
      </c>
    </row>
    <row r="54" spans="1:9" x14ac:dyDescent="0.25">
      <c r="A54" s="11">
        <v>29</v>
      </c>
      <c r="B54" s="68" t="s">
        <v>1</v>
      </c>
      <c r="C54" s="68" t="s">
        <v>113</v>
      </c>
      <c r="D54" s="64">
        <v>5.5808319700000011</v>
      </c>
      <c r="E54" s="64">
        <v>5.5908948299999999</v>
      </c>
      <c r="F54" s="64">
        <v>5.9307854600000001</v>
      </c>
      <c r="G54" s="64">
        <v>0.33989062999999992</v>
      </c>
      <c r="H54" s="70">
        <v>6.0793601084426031E-2</v>
      </c>
      <c r="I54" s="65">
        <v>3.5187873419097429E-3</v>
      </c>
    </row>
    <row r="55" spans="1:9" x14ac:dyDescent="0.25">
      <c r="A55" s="11">
        <v>30</v>
      </c>
      <c r="B55" s="68" t="s">
        <v>1</v>
      </c>
      <c r="C55" s="68" t="s">
        <v>252</v>
      </c>
      <c r="D55" s="64">
        <v>7.56542051</v>
      </c>
      <c r="E55" s="64">
        <v>5.2251892800000004</v>
      </c>
      <c r="F55" s="64">
        <v>5.7524863599999998</v>
      </c>
      <c r="G55" s="64">
        <v>0.5272970799999992</v>
      </c>
      <c r="H55" s="70">
        <v>0.10091444572511239</v>
      </c>
      <c r="I55" s="65">
        <v>3.4130009127115602E-3</v>
      </c>
    </row>
    <row r="56" spans="1:9" x14ac:dyDescent="0.25">
      <c r="A56" s="11">
        <v>31</v>
      </c>
      <c r="B56" s="68" t="s">
        <v>2</v>
      </c>
      <c r="C56" s="68" t="s">
        <v>11</v>
      </c>
      <c r="D56" s="64">
        <v>5.5335156100000003</v>
      </c>
      <c r="E56" s="64">
        <v>5.8128707500000001</v>
      </c>
      <c r="F56" s="64">
        <v>5.3811474199999996</v>
      </c>
      <c r="G56" s="64">
        <v>-0.43172333000000007</v>
      </c>
      <c r="H56" s="14">
        <v>-7.4270244181844247E-2</v>
      </c>
      <c r="I56" s="65">
        <v>3.1926822432127347E-3</v>
      </c>
    </row>
    <row r="57" spans="1:9" x14ac:dyDescent="0.25">
      <c r="A57" s="11">
        <v>32</v>
      </c>
      <c r="B57" s="68" t="s">
        <v>1</v>
      </c>
      <c r="C57" s="68" t="s">
        <v>258</v>
      </c>
      <c r="D57" s="64">
        <v>2.9365474000000003</v>
      </c>
      <c r="E57" s="64">
        <v>4.7541740999999993</v>
      </c>
      <c r="F57" s="64">
        <v>4.7539921999999999</v>
      </c>
      <c r="G57" s="64">
        <v>-1.8189999999944121E-4</v>
      </c>
      <c r="H57" s="70">
        <v>-3.82611145854842E-5</v>
      </c>
      <c r="I57" s="65">
        <v>2.8205855176723338E-3</v>
      </c>
    </row>
    <row r="58" spans="1:9" x14ac:dyDescent="0.25">
      <c r="A58" s="11">
        <v>33</v>
      </c>
      <c r="B58" s="68" t="s">
        <v>2</v>
      </c>
      <c r="C58" s="68" t="s">
        <v>256</v>
      </c>
      <c r="D58" s="64">
        <v>4.9067170099999995</v>
      </c>
      <c r="E58" s="64">
        <v>4.82741168</v>
      </c>
      <c r="F58" s="64">
        <v>4.7524798999999991</v>
      </c>
      <c r="G58" s="64">
        <v>-7.4931780000000267E-2</v>
      </c>
      <c r="H58" s="14">
        <v>-1.5522144156555603E-2</v>
      </c>
      <c r="I58" s="65">
        <v>2.8196882567390119E-3</v>
      </c>
    </row>
    <row r="59" spans="1:9" x14ac:dyDescent="0.25">
      <c r="A59" s="11">
        <v>34</v>
      </c>
      <c r="B59" s="68" t="s">
        <v>1</v>
      </c>
      <c r="C59" s="68" t="s">
        <v>10</v>
      </c>
      <c r="D59" s="64">
        <v>6</v>
      </c>
      <c r="E59" s="64">
        <v>6</v>
      </c>
      <c r="F59" s="64">
        <v>4.4000000000000004</v>
      </c>
      <c r="G59" s="64">
        <v>-1.6</v>
      </c>
      <c r="H59" s="14">
        <v>-0.26666666666666666</v>
      </c>
      <c r="I59" s="65">
        <v>2.610558822069222E-3</v>
      </c>
    </row>
    <row r="60" spans="1:9" x14ac:dyDescent="0.25">
      <c r="A60" s="11">
        <v>35</v>
      </c>
      <c r="B60" s="68" t="s">
        <v>2</v>
      </c>
      <c r="C60" s="68" t="s">
        <v>255</v>
      </c>
      <c r="D60" s="64">
        <v>4.2656655599999995</v>
      </c>
      <c r="E60" s="64">
        <v>4.2814723999999993</v>
      </c>
      <c r="F60" s="64">
        <v>4.3064522800000002</v>
      </c>
      <c r="G60" s="64">
        <v>2.4979880000000818E-2</v>
      </c>
      <c r="H60" s="70">
        <v>5.8344134134791625E-3</v>
      </c>
      <c r="I60" s="65">
        <v>2.5550561344032082E-3</v>
      </c>
    </row>
    <row r="61" spans="1:9" x14ac:dyDescent="0.25">
      <c r="A61" s="11">
        <v>36</v>
      </c>
      <c r="B61" s="68" t="s">
        <v>2</v>
      </c>
      <c r="C61" s="68" t="s">
        <v>115</v>
      </c>
      <c r="D61" s="64">
        <v>3.5955300699999997</v>
      </c>
      <c r="E61" s="64">
        <v>3.4628377499999994</v>
      </c>
      <c r="F61" s="64">
        <v>3.3510648500000006</v>
      </c>
      <c r="G61" s="64">
        <v>-0.11177289999999898</v>
      </c>
      <c r="H61" s="14">
        <v>-3.2277833404120361E-2</v>
      </c>
      <c r="I61" s="65">
        <v>1.9882163426121762E-3</v>
      </c>
    </row>
    <row r="62" spans="1:9" x14ac:dyDescent="0.25">
      <c r="A62" s="11">
        <v>37</v>
      </c>
      <c r="B62" s="68" t="s">
        <v>14</v>
      </c>
      <c r="C62" s="68" t="s">
        <v>116</v>
      </c>
      <c r="D62" s="64">
        <v>3.7959999999999998</v>
      </c>
      <c r="E62" s="64">
        <v>3.6459999999999999</v>
      </c>
      <c r="F62" s="64">
        <v>3.1819999999999999</v>
      </c>
      <c r="G62" s="64">
        <v>-0.46400000000000002</v>
      </c>
      <c r="H62" s="14">
        <v>-0.12726275370268789</v>
      </c>
      <c r="I62" s="65">
        <v>1.8879086754146055E-3</v>
      </c>
    </row>
    <row r="63" spans="1:9" x14ac:dyDescent="0.25">
      <c r="A63" s="11">
        <v>38</v>
      </c>
      <c r="B63" s="68" t="s">
        <v>2</v>
      </c>
      <c r="C63" s="68" t="s">
        <v>12</v>
      </c>
      <c r="D63" s="64">
        <v>2.5934715099999996</v>
      </c>
      <c r="E63" s="64">
        <v>2.4169576899999998</v>
      </c>
      <c r="F63" s="64">
        <v>2.42554698</v>
      </c>
      <c r="G63" s="64">
        <v>8.5892900000000376E-3</v>
      </c>
      <c r="H63" s="65">
        <v>3.5537610093621611E-3</v>
      </c>
      <c r="I63" s="65">
        <v>1.4390984243141723E-3</v>
      </c>
    </row>
    <row r="64" spans="1:9" x14ac:dyDescent="0.25">
      <c r="A64" s="11">
        <v>39</v>
      </c>
      <c r="B64" s="68" t="s">
        <v>2</v>
      </c>
      <c r="C64" s="68" t="s">
        <v>262</v>
      </c>
      <c r="D64" s="64">
        <v>2.6274240799999999</v>
      </c>
      <c r="E64" s="64">
        <v>2.5174704700000001</v>
      </c>
      <c r="F64" s="64">
        <v>2.18435282</v>
      </c>
      <c r="G64" s="64">
        <v>-0.33311765000000038</v>
      </c>
      <c r="H64" s="14">
        <v>-0.13232236642680473</v>
      </c>
      <c r="I64" s="65">
        <v>1.2959958010824507E-3</v>
      </c>
    </row>
    <row r="65" spans="1:9" x14ac:dyDescent="0.25">
      <c r="A65" s="11">
        <v>40</v>
      </c>
      <c r="B65" s="68" t="s">
        <v>1</v>
      </c>
      <c r="C65" s="68" t="s">
        <v>6</v>
      </c>
      <c r="D65" s="64">
        <v>2.5061600899999998</v>
      </c>
      <c r="E65" s="64">
        <v>2.5168858199999997</v>
      </c>
      <c r="F65" s="64">
        <v>1.9096026399999999</v>
      </c>
      <c r="G65" s="64">
        <v>-0.60728317999999992</v>
      </c>
      <c r="H65" s="14">
        <v>-0.24128356366996417</v>
      </c>
      <c r="I65" s="65">
        <v>1.1329840951133355E-3</v>
      </c>
    </row>
    <row r="66" spans="1:9" x14ac:dyDescent="0.25">
      <c r="A66" s="11">
        <v>41</v>
      </c>
      <c r="B66" s="68" t="s">
        <v>2</v>
      </c>
      <c r="C66" s="68" t="s">
        <v>272</v>
      </c>
      <c r="D66" s="64">
        <v>1.0921843200000001</v>
      </c>
      <c r="E66" s="64">
        <v>1.09971394</v>
      </c>
      <c r="F66" s="64">
        <v>1.60575625</v>
      </c>
      <c r="G66" s="64">
        <v>0.50604231000000011</v>
      </c>
      <c r="H66" s="70">
        <v>0.46015812984965898</v>
      </c>
      <c r="I66" s="65">
        <v>9.5270935102961156E-4</v>
      </c>
    </row>
    <row r="67" spans="1:9" x14ac:dyDescent="0.25">
      <c r="A67" s="11">
        <v>42</v>
      </c>
      <c r="B67" s="68" t="s">
        <v>1</v>
      </c>
      <c r="C67" s="68" t="s">
        <v>3</v>
      </c>
      <c r="D67" s="64">
        <v>1.4458170700000001</v>
      </c>
      <c r="E67" s="64">
        <v>1.30537825</v>
      </c>
      <c r="F67" s="64">
        <v>1.3189255899999999</v>
      </c>
      <c r="G67" s="64">
        <v>1.3547339999999851E-2</v>
      </c>
      <c r="H67" s="70">
        <v>1.0378095391125025E-2</v>
      </c>
      <c r="I67" s="65">
        <v>7.8253018968803484E-4</v>
      </c>
    </row>
    <row r="68" spans="1:9" x14ac:dyDescent="0.25">
      <c r="A68" s="11">
        <v>43</v>
      </c>
      <c r="B68" s="68" t="s">
        <v>14</v>
      </c>
      <c r="C68" s="68" t="s">
        <v>263</v>
      </c>
      <c r="D68" s="64">
        <v>0.755</v>
      </c>
      <c r="E68" s="64">
        <v>0.755</v>
      </c>
      <c r="F68" s="64">
        <v>0.755</v>
      </c>
      <c r="G68" s="64">
        <v>0</v>
      </c>
      <c r="H68" s="70">
        <v>0</v>
      </c>
      <c r="I68" s="65">
        <v>4.4794816151415057E-4</v>
      </c>
    </row>
    <row r="69" spans="1:9" x14ac:dyDescent="0.25">
      <c r="A69" s="11">
        <v>44</v>
      </c>
      <c r="B69" s="68" t="s">
        <v>2</v>
      </c>
      <c r="C69" s="68" t="s">
        <v>254</v>
      </c>
      <c r="D69" s="64">
        <v>0.25475699000000002</v>
      </c>
      <c r="E69" s="64">
        <v>0.25475699000000002</v>
      </c>
      <c r="F69" s="64">
        <v>0.253</v>
      </c>
      <c r="G69" s="64">
        <v>-1.7569899999999906E-3</v>
      </c>
      <c r="H69" s="14">
        <v>-6.8967293105480273E-3</v>
      </c>
      <c r="I69" s="65">
        <v>1.5010713226898026E-4</v>
      </c>
    </row>
    <row r="70" spans="1:9" x14ac:dyDescent="0.25">
      <c r="A70" s="104" t="s">
        <v>0</v>
      </c>
      <c r="B70" s="104"/>
      <c r="C70" s="10" t="s">
        <v>15</v>
      </c>
      <c r="D70" s="66">
        <v>1653.8639133700001</v>
      </c>
      <c r="E70" s="66">
        <v>1684.9539818600001</v>
      </c>
      <c r="F70" s="66">
        <v>1685.4628835800004</v>
      </c>
      <c r="G70" s="66">
        <v>0.50890172000026701</v>
      </c>
      <c r="H70" s="67">
        <v>3.0202707342695295E-4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86</v>
      </c>
      <c r="B2" s="48"/>
      <c r="C2" s="48"/>
    </row>
    <row r="22" spans="1:9" ht="15.75" x14ac:dyDescent="0.25">
      <c r="A22" s="105" t="s">
        <v>87</v>
      </c>
      <c r="B22" s="106"/>
      <c r="C22" s="106"/>
      <c r="D22" s="106"/>
    </row>
    <row r="23" spans="1:9" x14ac:dyDescent="0.25">
      <c r="A23" s="13" t="s">
        <v>82</v>
      </c>
    </row>
    <row r="24" spans="1:9" ht="15" customHeight="1" x14ac:dyDescent="0.25">
      <c r="B24"/>
      <c r="C24"/>
      <c r="G24" s="103" t="s">
        <v>273</v>
      </c>
      <c r="H24" s="103"/>
      <c r="I24" s="103"/>
    </row>
    <row r="25" spans="1:9" x14ac:dyDescent="0.25">
      <c r="A25" s="90" t="s">
        <v>16</v>
      </c>
      <c r="B25" s="89" t="s">
        <v>17</v>
      </c>
      <c r="C25" s="89" t="s">
        <v>18</v>
      </c>
      <c r="D25" s="89" t="s">
        <v>265</v>
      </c>
      <c r="E25" s="89" t="s">
        <v>266</v>
      </c>
      <c r="F25" s="89" t="s">
        <v>271</v>
      </c>
      <c r="G25" s="89" t="s">
        <v>19</v>
      </c>
      <c r="H25" s="89" t="s">
        <v>20</v>
      </c>
      <c r="I25" s="89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1124.3215127099991</v>
      </c>
      <c r="E26" s="64">
        <v>1136.4950231400001</v>
      </c>
      <c r="F26" s="64">
        <v>1144.5519411099997</v>
      </c>
      <c r="G26" s="64">
        <v>8.0569179699995512</v>
      </c>
      <c r="H26" s="70">
        <v>7.0892681498412984E-3</v>
      </c>
      <c r="I26" s="65">
        <v>0.11257231740186814</v>
      </c>
    </row>
    <row r="27" spans="1:9" x14ac:dyDescent="0.25">
      <c r="A27" s="11">
        <v>2</v>
      </c>
      <c r="B27" s="68" t="s">
        <v>1</v>
      </c>
      <c r="C27" s="68" t="s">
        <v>247</v>
      </c>
      <c r="D27" s="64">
        <v>962.34421247</v>
      </c>
      <c r="E27" s="64">
        <v>963.80767619000005</v>
      </c>
      <c r="F27" s="64">
        <v>967.87451669000018</v>
      </c>
      <c r="G27" s="64">
        <v>4.0668405000001195</v>
      </c>
      <c r="H27" s="65">
        <v>4.2195560384791992E-3</v>
      </c>
      <c r="I27" s="65">
        <v>9.519522302529998E-2</v>
      </c>
    </row>
    <row r="28" spans="1:9" x14ac:dyDescent="0.25">
      <c r="A28" s="11">
        <v>3</v>
      </c>
      <c r="B28" s="68" t="s">
        <v>1</v>
      </c>
      <c r="C28" s="68" t="s">
        <v>8</v>
      </c>
      <c r="D28" s="64">
        <v>788.94766651000009</v>
      </c>
      <c r="E28" s="64">
        <v>774.81940559000009</v>
      </c>
      <c r="F28" s="64">
        <v>781.34282353000026</v>
      </c>
      <c r="G28" s="64">
        <v>6.5234179400001766</v>
      </c>
      <c r="H28" s="70">
        <v>8.4192753729919866E-3</v>
      </c>
      <c r="I28" s="65">
        <v>7.6848912811059295E-2</v>
      </c>
    </row>
    <row r="29" spans="1:9" x14ac:dyDescent="0.25">
      <c r="A29" s="11">
        <v>4</v>
      </c>
      <c r="B29" s="68" t="s">
        <v>1</v>
      </c>
      <c r="C29" s="68" t="s">
        <v>101</v>
      </c>
      <c r="D29" s="64">
        <v>684.06968745000052</v>
      </c>
      <c r="E29" s="64">
        <v>697.52491874999942</v>
      </c>
      <c r="F29" s="64">
        <v>712.49497543000018</v>
      </c>
      <c r="G29" s="64">
        <v>14.970056680000782</v>
      </c>
      <c r="H29" s="70">
        <v>2.1461680117217739E-2</v>
      </c>
      <c r="I29" s="65">
        <v>7.0077388050695494E-2</v>
      </c>
    </row>
    <row r="30" spans="1:9" x14ac:dyDescent="0.25">
      <c r="A30" s="11">
        <v>5</v>
      </c>
      <c r="B30" s="68" t="s">
        <v>1</v>
      </c>
      <c r="C30" s="68" t="s">
        <v>9</v>
      </c>
      <c r="D30" s="64">
        <v>426.65685042000007</v>
      </c>
      <c r="E30" s="64">
        <v>431.53010264</v>
      </c>
      <c r="F30" s="64">
        <v>434.76662605999996</v>
      </c>
      <c r="G30" s="64">
        <v>3.2365234199999571</v>
      </c>
      <c r="H30" s="70">
        <v>7.5001104214970533E-3</v>
      </c>
      <c r="I30" s="65">
        <v>4.2761437787699218E-2</v>
      </c>
    </row>
    <row r="31" spans="1:9" x14ac:dyDescent="0.25">
      <c r="A31" s="11">
        <v>6</v>
      </c>
      <c r="B31" s="68" t="s">
        <v>1</v>
      </c>
      <c r="C31" s="68" t="s">
        <v>103</v>
      </c>
      <c r="D31" s="64">
        <v>400.80866303999983</v>
      </c>
      <c r="E31" s="64">
        <v>406.86819416000009</v>
      </c>
      <c r="F31" s="64">
        <v>412.46068949000005</v>
      </c>
      <c r="G31" s="64">
        <v>5.5924953299999833</v>
      </c>
      <c r="H31" s="70">
        <v>1.3745226120576891E-2</v>
      </c>
      <c r="I31" s="65">
        <v>4.0567539126299255E-2</v>
      </c>
    </row>
    <row r="32" spans="1:9" x14ac:dyDescent="0.25">
      <c r="A32" s="11">
        <v>7</v>
      </c>
      <c r="B32" s="68" t="s">
        <v>1</v>
      </c>
      <c r="C32" s="68" t="s">
        <v>104</v>
      </c>
      <c r="D32" s="64">
        <v>378.25866652000008</v>
      </c>
      <c r="E32" s="64">
        <v>386.13309176000001</v>
      </c>
      <c r="F32" s="64">
        <v>396.06360311000003</v>
      </c>
      <c r="G32" s="64">
        <v>9.9305113500000246</v>
      </c>
      <c r="H32" s="70">
        <v>2.5717845897994952E-2</v>
      </c>
      <c r="I32" s="65">
        <v>3.8954804967074395E-2</v>
      </c>
    </row>
    <row r="33" spans="1:9" x14ac:dyDescent="0.25">
      <c r="A33" s="11">
        <v>8</v>
      </c>
      <c r="B33" s="68" t="s">
        <v>1</v>
      </c>
      <c r="C33" s="68" t="s">
        <v>102</v>
      </c>
      <c r="D33" s="64">
        <v>382.0111438699999</v>
      </c>
      <c r="E33" s="64">
        <v>388.24411151000015</v>
      </c>
      <c r="F33" s="64">
        <v>392.3866784400002</v>
      </c>
      <c r="G33" s="64">
        <v>4.1425669300000072</v>
      </c>
      <c r="H33" s="70">
        <v>1.0670005821564934E-2</v>
      </c>
      <c r="I33" s="65">
        <v>3.8593161326321353E-2</v>
      </c>
    </row>
    <row r="34" spans="1:9" x14ac:dyDescent="0.25">
      <c r="A34" s="11">
        <v>9</v>
      </c>
      <c r="B34" s="68" t="s">
        <v>1</v>
      </c>
      <c r="C34" s="68" t="s">
        <v>248</v>
      </c>
      <c r="D34" s="64">
        <v>384.38924899000006</v>
      </c>
      <c r="E34" s="64">
        <v>390.21293675999965</v>
      </c>
      <c r="F34" s="64">
        <v>391.73731331000005</v>
      </c>
      <c r="G34" s="64">
        <v>1.5243765500004292</v>
      </c>
      <c r="H34" s="65">
        <v>3.9065248903779846E-3</v>
      </c>
      <c r="I34" s="65">
        <v>3.852929306932186E-2</v>
      </c>
    </row>
    <row r="35" spans="1:9" x14ac:dyDescent="0.25">
      <c r="A35" s="11">
        <v>10</v>
      </c>
      <c r="B35" s="68" t="s">
        <v>1</v>
      </c>
      <c r="C35" s="68" t="s">
        <v>5</v>
      </c>
      <c r="D35" s="64">
        <v>341.55188690000017</v>
      </c>
      <c r="E35" s="64">
        <v>347.52599337000004</v>
      </c>
      <c r="F35" s="64">
        <v>353.39118389000015</v>
      </c>
      <c r="G35" s="64">
        <v>5.8651905200001</v>
      </c>
      <c r="H35" s="70">
        <v>1.6876983684370381E-2</v>
      </c>
      <c r="I35" s="65">
        <v>3.4757762484161223E-2</v>
      </c>
    </row>
    <row r="36" spans="1:9" x14ac:dyDescent="0.25">
      <c r="A36" s="11">
        <v>11</v>
      </c>
      <c r="B36" s="68" t="s">
        <v>1</v>
      </c>
      <c r="C36" s="68" t="s">
        <v>4</v>
      </c>
      <c r="D36" s="64">
        <v>332.77556291999991</v>
      </c>
      <c r="E36" s="64">
        <v>334.78585944000014</v>
      </c>
      <c r="F36" s="64">
        <v>338.43495511000009</v>
      </c>
      <c r="G36" s="64">
        <v>3.6490956699999573</v>
      </c>
      <c r="H36" s="70">
        <v>1.089979032000885E-2</v>
      </c>
      <c r="I36" s="65">
        <v>3.3286743762438294E-2</v>
      </c>
    </row>
    <row r="37" spans="1:9" x14ac:dyDescent="0.25">
      <c r="A37" s="11">
        <v>12</v>
      </c>
      <c r="B37" s="68" t="s">
        <v>1</v>
      </c>
      <c r="C37" s="68" t="s">
        <v>7</v>
      </c>
      <c r="D37" s="64">
        <v>309.75510828000017</v>
      </c>
      <c r="E37" s="64">
        <v>317.00591944000013</v>
      </c>
      <c r="F37" s="64">
        <v>322.67743071000012</v>
      </c>
      <c r="G37" s="64">
        <v>5.6715112699999812</v>
      </c>
      <c r="H37" s="70">
        <v>1.7890868662701519E-2</v>
      </c>
      <c r="I37" s="65">
        <v>3.1736913672154962E-2</v>
      </c>
    </row>
    <row r="38" spans="1:9" x14ac:dyDescent="0.25">
      <c r="A38" s="11">
        <v>13</v>
      </c>
      <c r="B38" s="68" t="s">
        <v>1</v>
      </c>
      <c r="C38" s="68" t="s">
        <v>105</v>
      </c>
      <c r="D38" s="64">
        <v>303.94696782999995</v>
      </c>
      <c r="E38" s="64">
        <v>305.70335209999996</v>
      </c>
      <c r="F38" s="64">
        <v>308.29844688999981</v>
      </c>
      <c r="G38" s="64">
        <v>2.5950947899998424</v>
      </c>
      <c r="H38" s="70">
        <v>8.4889314172484111E-3</v>
      </c>
      <c r="I38" s="65">
        <v>3.0322669833704439E-2</v>
      </c>
    </row>
    <row r="39" spans="1:9" x14ac:dyDescent="0.25">
      <c r="A39" s="11">
        <v>14</v>
      </c>
      <c r="B39" s="68" t="s">
        <v>1</v>
      </c>
      <c r="C39" s="68" t="s">
        <v>249</v>
      </c>
      <c r="D39" s="64">
        <v>297.66802326999994</v>
      </c>
      <c r="E39" s="64">
        <v>299.63654752000008</v>
      </c>
      <c r="F39" s="64">
        <v>303.05208085999999</v>
      </c>
      <c r="G39" s="64">
        <v>3.4155333399999144</v>
      </c>
      <c r="H39" s="70">
        <v>1.1398921020380315E-2</v>
      </c>
      <c r="I39" s="65">
        <v>2.9806663909707012E-2</v>
      </c>
    </row>
    <row r="40" spans="1:9" x14ac:dyDescent="0.25">
      <c r="A40" s="11">
        <v>15</v>
      </c>
      <c r="B40" s="68" t="s">
        <v>1</v>
      </c>
      <c r="C40" s="68" t="s">
        <v>250</v>
      </c>
      <c r="D40" s="64">
        <v>240.94408034999989</v>
      </c>
      <c r="E40" s="64">
        <v>242.42550778</v>
      </c>
      <c r="F40" s="64">
        <v>244.08891191999999</v>
      </c>
      <c r="G40" s="64">
        <v>1.6634041399999857</v>
      </c>
      <c r="H40" s="70">
        <v>6.8615062632333109E-3</v>
      </c>
      <c r="I40" s="65">
        <v>2.4007346001516303E-2</v>
      </c>
    </row>
    <row r="41" spans="1:9" x14ac:dyDescent="0.25">
      <c r="A41" s="11">
        <v>16</v>
      </c>
      <c r="B41" s="68" t="s">
        <v>1</v>
      </c>
      <c r="C41" s="68" t="s">
        <v>106</v>
      </c>
      <c r="D41" s="64">
        <v>237.34277961000001</v>
      </c>
      <c r="E41" s="64">
        <v>241.05175471000004</v>
      </c>
      <c r="F41" s="64">
        <v>243.78155646000002</v>
      </c>
      <c r="G41" s="64">
        <v>2.7298017499999703</v>
      </c>
      <c r="H41" s="70">
        <v>1.1324546271335332E-2</v>
      </c>
      <c r="I41" s="65">
        <v>2.3977116079085033E-2</v>
      </c>
    </row>
    <row r="42" spans="1:9" x14ac:dyDescent="0.25">
      <c r="A42" s="11">
        <v>17</v>
      </c>
      <c r="B42" s="68" t="s">
        <v>1</v>
      </c>
      <c r="C42" s="68" t="s">
        <v>257</v>
      </c>
      <c r="D42" s="64">
        <v>221.20599917000001</v>
      </c>
      <c r="E42" s="64">
        <v>221.48305309999998</v>
      </c>
      <c r="F42" s="64">
        <v>222.90964817999998</v>
      </c>
      <c r="G42" s="64">
        <v>1.4265950800000131</v>
      </c>
      <c r="H42" s="70">
        <v>6.441102648860015E-3</v>
      </c>
      <c r="I42" s="65">
        <v>2.1924261158931587E-2</v>
      </c>
    </row>
    <row r="43" spans="1:9" x14ac:dyDescent="0.25">
      <c r="A43" s="11">
        <v>18</v>
      </c>
      <c r="B43" s="68" t="s">
        <v>1</v>
      </c>
      <c r="C43" s="68" t="s">
        <v>264</v>
      </c>
      <c r="D43" s="64">
        <v>210.02814874000001</v>
      </c>
      <c r="E43" s="64">
        <v>214.47962819999992</v>
      </c>
      <c r="F43" s="64">
        <v>219.94219016999995</v>
      </c>
      <c r="G43" s="64">
        <v>5.4625619700000287</v>
      </c>
      <c r="H43" s="70">
        <v>2.5468908240116162E-2</v>
      </c>
      <c r="I43" s="65">
        <v>2.1632397056499966E-2</v>
      </c>
    </row>
    <row r="44" spans="1:9" x14ac:dyDescent="0.25">
      <c r="A44" s="11">
        <v>19</v>
      </c>
      <c r="B44" s="68" t="s">
        <v>1</v>
      </c>
      <c r="C44" s="68" t="s">
        <v>108</v>
      </c>
      <c r="D44" s="64">
        <v>183.54154550999996</v>
      </c>
      <c r="E44" s="64">
        <v>185.87190623999999</v>
      </c>
      <c r="F44" s="64">
        <v>190.27662185</v>
      </c>
      <c r="G44" s="64">
        <v>4.4047156100000144</v>
      </c>
      <c r="H44" s="70">
        <v>2.3697586682694231E-2</v>
      </c>
      <c r="I44" s="65">
        <v>1.871464238510678E-2</v>
      </c>
    </row>
    <row r="45" spans="1:9" x14ac:dyDescent="0.25">
      <c r="A45" s="11">
        <v>20</v>
      </c>
      <c r="B45" s="68" t="s">
        <v>1</v>
      </c>
      <c r="C45" s="68" t="s">
        <v>107</v>
      </c>
      <c r="D45" s="64">
        <v>169.09282084999995</v>
      </c>
      <c r="E45" s="64">
        <v>170.85287333999995</v>
      </c>
      <c r="F45" s="64">
        <v>173.41688085999999</v>
      </c>
      <c r="G45" s="64">
        <v>2.5640075200000405</v>
      </c>
      <c r="H45" s="70">
        <v>1.5007107986399646E-2</v>
      </c>
      <c r="I45" s="65">
        <v>1.7056403867596666E-2</v>
      </c>
    </row>
    <row r="46" spans="1:9" x14ac:dyDescent="0.25">
      <c r="A46" s="11">
        <v>21</v>
      </c>
      <c r="B46" s="68" t="s">
        <v>1</v>
      </c>
      <c r="C46" s="68" t="s">
        <v>251</v>
      </c>
      <c r="D46" s="64">
        <v>161.92179882000005</v>
      </c>
      <c r="E46" s="64">
        <v>162.76660141999994</v>
      </c>
      <c r="F46" s="64">
        <v>164.37430139999992</v>
      </c>
      <c r="G46" s="64">
        <v>1.6076999799999594</v>
      </c>
      <c r="H46" s="70">
        <v>9.8773333471003661E-3</v>
      </c>
      <c r="I46" s="65">
        <v>1.6167021666107822E-2</v>
      </c>
    </row>
    <row r="47" spans="1:9" x14ac:dyDescent="0.25">
      <c r="A47" s="11">
        <v>22</v>
      </c>
      <c r="B47" s="68" t="s">
        <v>1</v>
      </c>
      <c r="C47" s="68" t="s">
        <v>252</v>
      </c>
      <c r="D47" s="64">
        <v>142.66807124999997</v>
      </c>
      <c r="E47" s="64">
        <v>145.20338375999995</v>
      </c>
      <c r="F47" s="64">
        <v>149.61499492999999</v>
      </c>
      <c r="G47" s="64">
        <v>4.4116111700000467</v>
      </c>
      <c r="H47" s="70">
        <v>3.0382289005687339E-2</v>
      </c>
      <c r="I47" s="65">
        <v>1.4715371222912606E-2</v>
      </c>
    </row>
    <row r="48" spans="1:9" x14ac:dyDescent="0.25">
      <c r="A48" s="11">
        <v>23</v>
      </c>
      <c r="B48" s="68" t="s">
        <v>1</v>
      </c>
      <c r="C48" s="68" t="s">
        <v>109</v>
      </c>
      <c r="D48" s="64">
        <v>140.72517164999994</v>
      </c>
      <c r="E48" s="64">
        <v>140.21516720000005</v>
      </c>
      <c r="F48" s="64">
        <v>139.78779676999994</v>
      </c>
      <c r="G48" s="64">
        <v>-0.42737043000009656</v>
      </c>
      <c r="H48" s="15">
        <v>-3.0479614904320878E-3</v>
      </c>
      <c r="I48" s="65">
        <v>1.374881791003656E-2</v>
      </c>
    </row>
    <row r="49" spans="1:9" x14ac:dyDescent="0.25">
      <c r="A49" s="11">
        <v>24</v>
      </c>
      <c r="B49" s="68" t="s">
        <v>1</v>
      </c>
      <c r="C49" s="68" t="s">
        <v>110</v>
      </c>
      <c r="D49" s="64">
        <v>103.43629131</v>
      </c>
      <c r="E49" s="64">
        <v>105.57141626999997</v>
      </c>
      <c r="F49" s="64">
        <v>107.19890872000003</v>
      </c>
      <c r="G49" s="64">
        <v>1.6274924500000625</v>
      </c>
      <c r="H49" s="70">
        <v>1.5416033122429031E-2</v>
      </c>
      <c r="I49" s="65">
        <v>1.0543540353318006E-2</v>
      </c>
    </row>
    <row r="50" spans="1:9" x14ac:dyDescent="0.25">
      <c r="A50" s="11">
        <v>25</v>
      </c>
      <c r="B50" s="68" t="s">
        <v>1</v>
      </c>
      <c r="C50" s="68" t="s">
        <v>10</v>
      </c>
      <c r="D50" s="64">
        <v>98.531476700000027</v>
      </c>
      <c r="E50" s="64">
        <v>100.33014455000003</v>
      </c>
      <c r="F50" s="64">
        <v>101.70410146</v>
      </c>
      <c r="G50" s="64">
        <v>1.3739569099999815</v>
      </c>
      <c r="H50" s="70">
        <v>1.3694357923657363E-2</v>
      </c>
      <c r="I50" s="65">
        <v>1.0003099011411824E-2</v>
      </c>
    </row>
    <row r="51" spans="1:9" x14ac:dyDescent="0.25">
      <c r="A51" s="11">
        <v>26</v>
      </c>
      <c r="B51" s="68" t="s">
        <v>1</v>
      </c>
      <c r="C51" s="68" t="s">
        <v>6</v>
      </c>
      <c r="D51" s="64">
        <v>95.763070739999975</v>
      </c>
      <c r="E51" s="64">
        <v>97.038366109999998</v>
      </c>
      <c r="F51" s="64">
        <v>97.320420569999996</v>
      </c>
      <c r="G51" s="64">
        <v>0.28205445999999346</v>
      </c>
      <c r="H51" s="65">
        <v>2.9066282884469049E-3</v>
      </c>
      <c r="I51" s="65">
        <v>9.5719424174533167E-3</v>
      </c>
    </row>
    <row r="52" spans="1:9" x14ac:dyDescent="0.25">
      <c r="A52" s="11">
        <v>27</v>
      </c>
      <c r="B52" s="68" t="s">
        <v>1</v>
      </c>
      <c r="C52" s="68" t="s">
        <v>258</v>
      </c>
      <c r="D52" s="64">
        <v>91.90826979000002</v>
      </c>
      <c r="E52" s="64">
        <v>93.108874469999961</v>
      </c>
      <c r="F52" s="64">
        <v>94.50702993000003</v>
      </c>
      <c r="G52" s="64">
        <v>1.398155460000083</v>
      </c>
      <c r="H52" s="70">
        <v>1.5016350138037315E-2</v>
      </c>
      <c r="I52" s="65">
        <v>9.2952315992493213E-3</v>
      </c>
    </row>
    <row r="53" spans="1:9" x14ac:dyDescent="0.25">
      <c r="A53" s="11">
        <v>28</v>
      </c>
      <c r="B53" s="68" t="s">
        <v>1</v>
      </c>
      <c r="C53" s="68" t="s">
        <v>3</v>
      </c>
      <c r="D53" s="64">
        <v>86.526600430000002</v>
      </c>
      <c r="E53" s="64">
        <v>85.083343590000013</v>
      </c>
      <c r="F53" s="64">
        <v>85.640916079999982</v>
      </c>
      <c r="G53" s="64">
        <v>0.55757248999996478</v>
      </c>
      <c r="H53" s="70">
        <v>6.5532508064891941E-3</v>
      </c>
      <c r="I53" s="65">
        <v>8.4232056591461955E-3</v>
      </c>
    </row>
    <row r="54" spans="1:9" x14ac:dyDescent="0.25">
      <c r="A54" s="11">
        <v>29</v>
      </c>
      <c r="B54" s="68" t="s">
        <v>1</v>
      </c>
      <c r="C54" s="68" t="s">
        <v>111</v>
      </c>
      <c r="D54" s="64">
        <v>82.444221179999971</v>
      </c>
      <c r="E54" s="64">
        <v>82.878457490000017</v>
      </c>
      <c r="F54" s="64">
        <v>84.060344110000017</v>
      </c>
      <c r="G54" s="64">
        <v>1.1818866200000047</v>
      </c>
      <c r="H54" s="70">
        <v>1.4260480416670513E-2</v>
      </c>
      <c r="I54" s="65">
        <v>8.2677486256184946E-3</v>
      </c>
    </row>
    <row r="55" spans="1:9" x14ac:dyDescent="0.25">
      <c r="A55" s="11">
        <v>30</v>
      </c>
      <c r="B55" s="68" t="s">
        <v>1</v>
      </c>
      <c r="C55" s="68" t="s">
        <v>112</v>
      </c>
      <c r="D55" s="64">
        <v>76.566449799999958</v>
      </c>
      <c r="E55" s="64">
        <v>77.864862560000006</v>
      </c>
      <c r="F55" s="64">
        <v>80.731751850000023</v>
      </c>
      <c r="G55" s="64">
        <v>2.8668892900000214</v>
      </c>
      <c r="H55" s="70">
        <v>3.6818780586569386E-2</v>
      </c>
      <c r="I55" s="65">
        <v>7.9403651920359822E-3</v>
      </c>
    </row>
    <row r="56" spans="1:9" x14ac:dyDescent="0.25">
      <c r="A56" s="11">
        <v>31</v>
      </c>
      <c r="B56" s="68" t="s">
        <v>1</v>
      </c>
      <c r="C56" s="68" t="s">
        <v>113</v>
      </c>
      <c r="D56" s="64">
        <v>67.381017090000014</v>
      </c>
      <c r="E56" s="64">
        <v>67.744526179999994</v>
      </c>
      <c r="F56" s="64">
        <v>68.672520890000001</v>
      </c>
      <c r="G56" s="64">
        <v>0.92799471000000833</v>
      </c>
      <c r="H56" s="70">
        <v>1.369844565056501E-2</v>
      </c>
      <c r="I56" s="65">
        <v>6.7542804662217883E-3</v>
      </c>
    </row>
    <row r="57" spans="1:9" x14ac:dyDescent="0.25">
      <c r="A57" s="11">
        <v>32</v>
      </c>
      <c r="B57" s="68" t="s">
        <v>2</v>
      </c>
      <c r="C57" s="68" t="s">
        <v>13</v>
      </c>
      <c r="D57" s="64">
        <v>54.699964950000002</v>
      </c>
      <c r="E57" s="64">
        <v>54.102075640000002</v>
      </c>
      <c r="F57" s="64">
        <v>53.796816629999995</v>
      </c>
      <c r="G57" s="64">
        <v>-0.30525901000000538</v>
      </c>
      <c r="H57" s="14">
        <v>-5.6422790879822396E-3</v>
      </c>
      <c r="I57" s="65">
        <v>5.291181727418371E-3</v>
      </c>
    </row>
    <row r="58" spans="1:9" x14ac:dyDescent="0.25">
      <c r="A58" s="11">
        <v>33</v>
      </c>
      <c r="B58" s="68" t="s">
        <v>2</v>
      </c>
      <c r="C58" s="68" t="s">
        <v>114</v>
      </c>
      <c r="D58" s="64">
        <v>42.736673439999997</v>
      </c>
      <c r="E58" s="64">
        <v>43.829658979999991</v>
      </c>
      <c r="F58" s="64">
        <v>45.128681200000003</v>
      </c>
      <c r="G58" s="64">
        <v>1.2990222200000137</v>
      </c>
      <c r="H58" s="70">
        <v>2.96379723281163E-2</v>
      </c>
      <c r="I58" s="65">
        <v>4.4386279394600867E-3</v>
      </c>
    </row>
    <row r="59" spans="1:9" x14ac:dyDescent="0.25">
      <c r="A59" s="11">
        <v>34</v>
      </c>
      <c r="B59" s="68" t="s">
        <v>2</v>
      </c>
      <c r="C59" s="68" t="s">
        <v>254</v>
      </c>
      <c r="D59" s="64">
        <v>43.211203440000006</v>
      </c>
      <c r="E59" s="64">
        <v>42.415568999999991</v>
      </c>
      <c r="F59" s="64">
        <v>43.03967844000001</v>
      </c>
      <c r="G59" s="64">
        <v>0.62410944000002</v>
      </c>
      <c r="H59" s="70">
        <v>1.471415932201735E-2</v>
      </c>
      <c r="I59" s="65">
        <v>4.2331642350134074E-3</v>
      </c>
    </row>
    <row r="60" spans="1:9" x14ac:dyDescent="0.25">
      <c r="A60" s="11">
        <v>35</v>
      </c>
      <c r="B60" s="68" t="s">
        <v>2</v>
      </c>
      <c r="C60" s="68" t="s">
        <v>115</v>
      </c>
      <c r="D60" s="64">
        <v>40.803622310000002</v>
      </c>
      <c r="E60" s="64">
        <v>41.573024190000034</v>
      </c>
      <c r="F60" s="64">
        <v>42.425552359999976</v>
      </c>
      <c r="G60" s="64">
        <v>0.85252816999994219</v>
      </c>
      <c r="H60" s="70">
        <v>2.0506763378667293E-2</v>
      </c>
      <c r="I60" s="65">
        <v>4.1727619120437024E-3</v>
      </c>
    </row>
    <row r="61" spans="1:9" x14ac:dyDescent="0.25">
      <c r="A61" s="11">
        <v>36</v>
      </c>
      <c r="B61" s="68" t="s">
        <v>2</v>
      </c>
      <c r="C61" s="68" t="s">
        <v>11</v>
      </c>
      <c r="D61" s="64">
        <v>41.066217480000006</v>
      </c>
      <c r="E61" s="64">
        <v>41.17902989000001</v>
      </c>
      <c r="F61" s="64">
        <v>41.680376400000029</v>
      </c>
      <c r="G61" s="64">
        <v>0.50134651000002028</v>
      </c>
      <c r="H61" s="70">
        <v>1.2174801381655866E-2</v>
      </c>
      <c r="I61" s="65">
        <v>4.0994701882902116E-3</v>
      </c>
    </row>
    <row r="62" spans="1:9" x14ac:dyDescent="0.25">
      <c r="A62" s="11">
        <v>37</v>
      </c>
      <c r="B62" s="68" t="s">
        <v>2</v>
      </c>
      <c r="C62" s="68" t="s">
        <v>253</v>
      </c>
      <c r="D62" s="64">
        <v>36.452957929999954</v>
      </c>
      <c r="E62" s="64">
        <v>37.610146579999991</v>
      </c>
      <c r="F62" s="64">
        <v>37.966465019999987</v>
      </c>
      <c r="G62" s="64">
        <v>0.35631843999999763</v>
      </c>
      <c r="H62" s="70">
        <v>9.4739976416225308E-3</v>
      </c>
      <c r="I62" s="65">
        <v>3.7341887225436137E-3</v>
      </c>
    </row>
    <row r="63" spans="1:9" x14ac:dyDescent="0.25">
      <c r="A63" s="11">
        <v>38</v>
      </c>
      <c r="B63" s="68" t="s">
        <v>2</v>
      </c>
      <c r="C63" s="68" t="s">
        <v>12</v>
      </c>
      <c r="D63" s="64">
        <v>36.77913093999998</v>
      </c>
      <c r="E63" s="64">
        <v>36.791659200000005</v>
      </c>
      <c r="F63" s="64">
        <v>37.133377029999998</v>
      </c>
      <c r="G63" s="64">
        <v>0.34171782999999822</v>
      </c>
      <c r="H63" s="70">
        <v>9.28791572411603E-3</v>
      </c>
      <c r="I63" s="65">
        <v>3.6522504178975079E-3</v>
      </c>
    </row>
    <row r="64" spans="1:9" x14ac:dyDescent="0.25">
      <c r="A64" s="11">
        <v>39</v>
      </c>
      <c r="B64" s="68" t="s">
        <v>2</v>
      </c>
      <c r="C64" s="68" t="s">
        <v>272</v>
      </c>
      <c r="D64" s="64">
        <v>35.995686309999996</v>
      </c>
      <c r="E64" s="64">
        <v>36.152337379999999</v>
      </c>
      <c r="F64" s="64">
        <v>36.388965779999992</v>
      </c>
      <c r="G64" s="64">
        <v>0.23662839999999852</v>
      </c>
      <c r="H64" s="70">
        <v>6.5453140003861772E-3</v>
      </c>
      <c r="I64" s="65">
        <v>3.5790339071367539E-3</v>
      </c>
    </row>
    <row r="65" spans="1:9" x14ac:dyDescent="0.25">
      <c r="A65" s="11">
        <v>40</v>
      </c>
      <c r="B65" s="68" t="s">
        <v>2</v>
      </c>
      <c r="C65" s="68" t="s">
        <v>255</v>
      </c>
      <c r="D65" s="64">
        <v>30.429459229999992</v>
      </c>
      <c r="E65" s="64">
        <v>30.133856940000008</v>
      </c>
      <c r="F65" s="64">
        <v>29.931311209999997</v>
      </c>
      <c r="G65" s="64">
        <v>-0.20254573000001164</v>
      </c>
      <c r="H65" s="14">
        <v>-6.7215335362912085E-3</v>
      </c>
      <c r="I65" s="65">
        <v>2.9438917927293844E-3</v>
      </c>
    </row>
    <row r="66" spans="1:9" x14ac:dyDescent="0.25">
      <c r="A66" s="11">
        <v>41</v>
      </c>
      <c r="B66" s="68" t="s">
        <v>2</v>
      </c>
      <c r="C66" s="68" t="s">
        <v>262</v>
      </c>
      <c r="D66" s="64">
        <v>28.401279030000001</v>
      </c>
      <c r="E66" s="64">
        <v>28.967427759999993</v>
      </c>
      <c r="F66" s="64">
        <v>29.498424930000009</v>
      </c>
      <c r="G66" s="64">
        <v>0.53099717000001667</v>
      </c>
      <c r="H66" s="70">
        <v>1.8330836082492981E-2</v>
      </c>
      <c r="I66" s="65">
        <v>2.9013152962325873E-3</v>
      </c>
    </row>
    <row r="67" spans="1:9" x14ac:dyDescent="0.25">
      <c r="A67" s="11">
        <v>42</v>
      </c>
      <c r="B67" s="68" t="s">
        <v>2</v>
      </c>
      <c r="C67" s="68" t="s">
        <v>256</v>
      </c>
      <c r="D67" s="64">
        <v>19.140008330000004</v>
      </c>
      <c r="E67" s="64">
        <v>19.403447620000001</v>
      </c>
      <c r="F67" s="64">
        <v>19.814453599999997</v>
      </c>
      <c r="G67" s="64">
        <v>0.41100597999999672</v>
      </c>
      <c r="H67" s="70">
        <v>2.1182110934571983E-2</v>
      </c>
      <c r="I67" s="65">
        <v>1.9488490471132021E-3</v>
      </c>
    </row>
    <row r="68" spans="1:9" x14ac:dyDescent="0.25">
      <c r="A68" s="11">
        <v>43</v>
      </c>
      <c r="B68" s="68" t="s">
        <v>14</v>
      </c>
      <c r="C68" s="68" t="s">
        <v>263</v>
      </c>
      <c r="D68" s="64">
        <v>11.346249700000001</v>
      </c>
      <c r="E68" s="64">
        <v>11.399677980000003</v>
      </c>
      <c r="F68" s="64">
        <v>11.637175430000001</v>
      </c>
      <c r="G68" s="64">
        <v>0.23749744999999739</v>
      </c>
      <c r="H68" s="70">
        <v>2.0833698146269682E-2</v>
      </c>
      <c r="I68" s="65">
        <v>1.144573486893662E-3</v>
      </c>
    </row>
    <row r="69" spans="1:9" x14ac:dyDescent="0.25">
      <c r="A69" s="11">
        <v>44</v>
      </c>
      <c r="B69" s="68" t="s">
        <v>14</v>
      </c>
      <c r="C69" s="68" t="s">
        <v>116</v>
      </c>
      <c r="D69" s="64">
        <v>10.815726569999997</v>
      </c>
      <c r="E69" s="64">
        <v>11.06251344</v>
      </c>
      <c r="F69" s="64">
        <v>11.255861930000002</v>
      </c>
      <c r="G69" s="64">
        <v>0.19334849000000209</v>
      </c>
      <c r="H69" s="70">
        <v>1.7477808370463963E-2</v>
      </c>
      <c r="I69" s="65">
        <v>1.1070694271740238E-3</v>
      </c>
    </row>
    <row r="70" spans="1:9" x14ac:dyDescent="0.25">
      <c r="A70" s="104" t="s">
        <v>0</v>
      </c>
      <c r="B70" s="104"/>
      <c r="C70" s="10" t="s">
        <v>15</v>
      </c>
      <c r="D70" s="66">
        <v>9959.4111938299939</v>
      </c>
      <c r="E70" s="66">
        <v>10048.88342394</v>
      </c>
      <c r="F70" s="66">
        <v>10167.259300740005</v>
      </c>
      <c r="G70" s="66">
        <v>118.37587680000496</v>
      </c>
      <c r="H70" s="67">
        <v>1.1780002991973385E-2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6" t="s">
        <v>165</v>
      </c>
    </row>
    <row r="3" spans="1:7" x14ac:dyDescent="0.25">
      <c r="A3" s="16" t="s">
        <v>166</v>
      </c>
    </row>
    <row r="4" spans="1:7" ht="15" customHeight="1" x14ac:dyDescent="0.25">
      <c r="E4" s="103" t="s">
        <v>273</v>
      </c>
      <c r="F4" s="103"/>
    </row>
    <row r="5" spans="1:7" x14ac:dyDescent="0.25">
      <c r="A5" s="89" t="s">
        <v>0</v>
      </c>
      <c r="B5" s="89" t="s">
        <v>265</v>
      </c>
      <c r="C5" s="89" t="s">
        <v>266</v>
      </c>
      <c r="D5" s="89" t="s">
        <v>271</v>
      </c>
      <c r="E5" s="89" t="s">
        <v>19</v>
      </c>
      <c r="F5" s="89" t="s">
        <v>20</v>
      </c>
      <c r="G5" s="89" t="s">
        <v>141</v>
      </c>
    </row>
    <row r="6" spans="1:7" x14ac:dyDescent="0.25">
      <c r="A6" s="68" t="s">
        <v>167</v>
      </c>
      <c r="B6" s="64">
        <v>9959411193.8300056</v>
      </c>
      <c r="C6" s="64">
        <v>10048883423.939993</v>
      </c>
      <c r="D6" s="64">
        <v>10167259300.739998</v>
      </c>
      <c r="E6" s="64">
        <v>118375876.80000496</v>
      </c>
      <c r="F6" s="65">
        <v>1.1780002991973394E-2</v>
      </c>
      <c r="G6" s="65">
        <v>-1.1535505489479708E-2</v>
      </c>
    </row>
    <row r="7" spans="1:7" x14ac:dyDescent="0.25">
      <c r="A7" s="68" t="s">
        <v>168</v>
      </c>
      <c r="B7" s="64">
        <v>-699976873.26999986</v>
      </c>
      <c r="C7" s="64">
        <v>-721589580.73999989</v>
      </c>
      <c r="D7" s="64">
        <v>-728878945.2700001</v>
      </c>
      <c r="E7" s="64">
        <v>-7289364.5300002098</v>
      </c>
      <c r="F7" s="65">
        <v>1.0101815110086357E-2</v>
      </c>
      <c r="G7" s="65">
        <v>-8.9688171402961168E-4</v>
      </c>
    </row>
    <row r="8" spans="1:7" x14ac:dyDescent="0.25">
      <c r="A8" s="68" t="s">
        <v>169</v>
      </c>
      <c r="B8" s="64">
        <v>10659388067.100006</v>
      </c>
      <c r="C8" s="64">
        <v>10770473004.679993</v>
      </c>
      <c r="D8" s="64">
        <v>10896138246.009998</v>
      </c>
      <c r="E8" s="64">
        <v>125665241.33000565</v>
      </c>
      <c r="F8" s="65">
        <v>1.1667569407156167E-2</v>
      </c>
      <c r="G8" s="65">
        <v>-1.0822749414008945E-2</v>
      </c>
    </row>
    <row r="9" spans="1:7" x14ac:dyDescent="0.25">
      <c r="A9" s="68" t="s">
        <v>170</v>
      </c>
      <c r="B9" s="64">
        <v>9997224560.3799992</v>
      </c>
      <c r="C9" s="64">
        <v>10083446389.330002</v>
      </c>
      <c r="D9" s="64">
        <v>10176471926.059999</v>
      </c>
      <c r="E9" s="64">
        <v>93025536.729997635</v>
      </c>
      <c r="F9" s="65">
        <v>9.2255696255235161E-3</v>
      </c>
      <c r="G9" s="65">
        <v>-1.2929335631511519E-2</v>
      </c>
    </row>
    <row r="10" spans="1:7" x14ac:dyDescent="0.25">
      <c r="A10" s="68" t="s">
        <v>171</v>
      </c>
      <c r="B10" s="64">
        <v>488185502.95999998</v>
      </c>
      <c r="C10" s="64">
        <v>504984357.94999999</v>
      </c>
      <c r="D10" s="64">
        <v>526208466.40999997</v>
      </c>
      <c r="E10" s="64">
        <v>21224108.459999979</v>
      </c>
      <c r="F10" s="65">
        <v>4.2029239373195477E-2</v>
      </c>
      <c r="G10" s="65">
        <v>1.9777669511475908E-2</v>
      </c>
    </row>
    <row r="11" spans="1:7" x14ac:dyDescent="0.25">
      <c r="A11" s="68" t="s">
        <v>172</v>
      </c>
      <c r="B11" s="64">
        <v>173978003.75999999</v>
      </c>
      <c r="C11" s="64">
        <v>182042257.40000004</v>
      </c>
      <c r="D11" s="64">
        <v>189113827.83000001</v>
      </c>
      <c r="E11" s="64">
        <v>7071570.4299999774</v>
      </c>
      <c r="F11" s="65">
        <v>3.8845763236508714E-2</v>
      </c>
      <c r="G11" s="65">
        <v>2.0977099518213357E-2</v>
      </c>
    </row>
    <row r="12" spans="1:7" x14ac:dyDescent="0.25">
      <c r="A12" s="68" t="s">
        <v>173</v>
      </c>
      <c r="B12" s="64">
        <v>662163506.72000003</v>
      </c>
      <c r="C12" s="64">
        <v>687026615.3499999</v>
      </c>
      <c r="D12" s="64">
        <v>715322294.24000013</v>
      </c>
      <c r="E12" s="64">
        <v>28295678.890000224</v>
      </c>
      <c r="F12" s="65">
        <v>4.1185709924185729E-2</v>
      </c>
      <c r="G12" s="65">
        <v>2.0095483903438793E-2</v>
      </c>
    </row>
    <row r="13" spans="1:7" x14ac:dyDescent="0.25">
      <c r="A13" s="71" t="s">
        <v>55</v>
      </c>
      <c r="B13" s="67">
        <v>6.2120217647742351E-2</v>
      </c>
      <c r="C13" s="67">
        <v>6.37879705980854E-2</v>
      </c>
      <c r="D13" s="67">
        <v>6.5649157351866411E-2</v>
      </c>
      <c r="E13" s="67">
        <v>1.8611867537810106E-3</v>
      </c>
    </row>
    <row r="16" spans="1:7" ht="15.75" x14ac:dyDescent="0.25">
      <c r="A16" s="6" t="s">
        <v>174</v>
      </c>
    </row>
    <row r="17" spans="1:8" x14ac:dyDescent="0.25">
      <c r="A17" s="16" t="s">
        <v>175</v>
      </c>
    </row>
    <row r="18" spans="1:8" ht="15" customHeight="1" x14ac:dyDescent="0.25">
      <c r="E18" s="103" t="s">
        <v>273</v>
      </c>
      <c r="F18" s="103"/>
    </row>
    <row r="19" spans="1:8" x14ac:dyDescent="0.25">
      <c r="A19" s="89" t="s">
        <v>0</v>
      </c>
      <c r="B19" s="89" t="s">
        <v>265</v>
      </c>
      <c r="C19" s="89" t="s">
        <v>266</v>
      </c>
      <c r="D19" s="89" t="s">
        <v>271</v>
      </c>
      <c r="E19" s="89" t="s">
        <v>19</v>
      </c>
      <c r="F19" s="89" t="s">
        <v>20</v>
      </c>
      <c r="G19" s="89" t="s">
        <v>141</v>
      </c>
      <c r="H19" s="89" t="s">
        <v>21</v>
      </c>
    </row>
    <row r="20" spans="1:8" x14ac:dyDescent="0.25">
      <c r="A20" s="68" t="s">
        <v>176</v>
      </c>
      <c r="B20" s="64">
        <v>242.67085563000003</v>
      </c>
      <c r="C20" s="64">
        <v>246.76164264000005</v>
      </c>
      <c r="D20" s="64">
        <v>249.25645131999997</v>
      </c>
      <c r="E20" s="64">
        <v>2.4948086799999176</v>
      </c>
      <c r="F20" s="65">
        <v>1.0110196436160008E-2</v>
      </c>
      <c r="G20" s="65">
        <v>-2.268806829174705E-3</v>
      </c>
      <c r="H20" s="65">
        <v>2.2875668947323968E-2</v>
      </c>
    </row>
    <row r="21" spans="1:8" x14ac:dyDescent="0.25">
      <c r="A21" s="68" t="s">
        <v>177</v>
      </c>
      <c r="B21" s="64">
        <v>0</v>
      </c>
      <c r="C21" s="64">
        <v>0</v>
      </c>
      <c r="D21" s="64">
        <v>0</v>
      </c>
      <c r="E21" s="64">
        <v>0</v>
      </c>
      <c r="F21" s="65" t="s">
        <v>0</v>
      </c>
      <c r="G21" s="65" t="s">
        <v>0</v>
      </c>
      <c r="H21" s="65">
        <v>0</v>
      </c>
    </row>
    <row r="22" spans="1:8" x14ac:dyDescent="0.25">
      <c r="A22" s="68" t="s">
        <v>178</v>
      </c>
      <c r="B22" s="64">
        <v>5176.5711070899988</v>
      </c>
      <c r="C22" s="64">
        <v>5243.4917466499992</v>
      </c>
      <c r="D22" s="64">
        <v>5317.3223753100001</v>
      </c>
      <c r="E22" s="64">
        <v>73.830628660000798</v>
      </c>
      <c r="F22" s="65">
        <v>1.4080431938730572E-2</v>
      </c>
      <c r="G22" s="65">
        <v>-1.2486674651834982E-2</v>
      </c>
      <c r="H22" s="65">
        <v>0.48800063428500678</v>
      </c>
    </row>
    <row r="23" spans="1:8" x14ac:dyDescent="0.25">
      <c r="A23" s="68" t="s">
        <v>179</v>
      </c>
      <c r="B23" s="64">
        <v>0</v>
      </c>
      <c r="C23" s="64">
        <v>0</v>
      </c>
      <c r="D23" s="64">
        <v>0</v>
      </c>
      <c r="E23" s="64">
        <v>0</v>
      </c>
      <c r="F23" s="65" t="s">
        <v>0</v>
      </c>
      <c r="G23" s="65" t="s">
        <v>0</v>
      </c>
      <c r="H23" s="65">
        <v>0</v>
      </c>
    </row>
    <row r="24" spans="1:8" x14ac:dyDescent="0.25">
      <c r="A24" s="68" t="s">
        <v>180</v>
      </c>
      <c r="B24" s="64">
        <v>713.88584112999968</v>
      </c>
      <c r="C24" s="64">
        <v>723.39548047000017</v>
      </c>
      <c r="D24" s="64">
        <v>729.98526793000008</v>
      </c>
      <c r="E24" s="64">
        <v>6.5897874599999193</v>
      </c>
      <c r="F24" s="65">
        <v>9.1095225750075764E-3</v>
      </c>
      <c r="G24" s="65">
        <v>-3.3373697060305775E-2</v>
      </c>
      <c r="H24" s="65">
        <v>6.6994861064405983E-2</v>
      </c>
    </row>
    <row r="25" spans="1:8" x14ac:dyDescent="0.25">
      <c r="A25" s="68" t="s">
        <v>181</v>
      </c>
      <c r="B25" s="64">
        <v>4522.8829816199996</v>
      </c>
      <c r="C25" s="64">
        <v>4552.5444612400006</v>
      </c>
      <c r="D25" s="64">
        <v>4590.0371537199999</v>
      </c>
      <c r="E25" s="64">
        <v>37.49269247999954</v>
      </c>
      <c r="F25" s="65">
        <v>8.2355466924506349E-3</v>
      </c>
      <c r="G25" s="65">
        <v>-5.9973971418533977E-3</v>
      </c>
      <c r="H25" s="65">
        <v>0.42125357168635436</v>
      </c>
    </row>
    <row r="26" spans="1:8" x14ac:dyDescent="0.25">
      <c r="A26" s="68" t="s">
        <v>182</v>
      </c>
      <c r="B26" s="64">
        <v>0</v>
      </c>
      <c r="C26" s="64">
        <v>0</v>
      </c>
      <c r="D26" s="64">
        <v>0</v>
      </c>
      <c r="E26" s="64">
        <v>0</v>
      </c>
      <c r="F26" s="65" t="s">
        <v>0</v>
      </c>
      <c r="G26" s="65" t="s">
        <v>0</v>
      </c>
      <c r="H26" s="65">
        <v>0</v>
      </c>
    </row>
    <row r="27" spans="1:8" ht="22.5" x14ac:dyDescent="0.25">
      <c r="A27" s="68" t="s">
        <v>183</v>
      </c>
      <c r="B27" s="64">
        <v>3.1340747499999999</v>
      </c>
      <c r="C27" s="64">
        <v>4.0225307299999997</v>
      </c>
      <c r="D27" s="64">
        <v>4.9244200600000019</v>
      </c>
      <c r="E27" s="64">
        <v>0.90188933000000193</v>
      </c>
      <c r="F27" s="65">
        <v>0.2242094319562854</v>
      </c>
      <c r="G27" s="65">
        <v>0.22420943195628518</v>
      </c>
      <c r="H27" s="65">
        <v>4.5194177504156118E-4</v>
      </c>
    </row>
    <row r="28" spans="1:8" x14ac:dyDescent="0.25">
      <c r="A28" s="68" t="s">
        <v>184</v>
      </c>
      <c r="B28" s="64">
        <v>0</v>
      </c>
      <c r="C28" s="64">
        <v>0</v>
      </c>
      <c r="D28" s="64">
        <v>0</v>
      </c>
      <c r="E28" s="64">
        <v>0</v>
      </c>
      <c r="F28" s="65" t="s">
        <v>0</v>
      </c>
      <c r="G28" s="65" t="s">
        <v>0</v>
      </c>
      <c r="H28" s="65">
        <v>0</v>
      </c>
    </row>
    <row r="29" spans="1:8" x14ac:dyDescent="0.25">
      <c r="A29" s="68" t="s">
        <v>185</v>
      </c>
      <c r="B29" s="64">
        <v>0.24320687999999999</v>
      </c>
      <c r="C29" s="64">
        <v>0.25714294999999998</v>
      </c>
      <c r="D29" s="64">
        <v>0.26855195999999998</v>
      </c>
      <c r="E29" s="64">
        <v>1.140900999999998E-2</v>
      </c>
      <c r="F29" s="65">
        <v>4.4368356200315741E-2</v>
      </c>
      <c r="G29" s="65">
        <v>4.436835620031597E-2</v>
      </c>
      <c r="H29" s="65">
        <v>2.4646526497434965E-5</v>
      </c>
    </row>
    <row r="30" spans="1:8" x14ac:dyDescent="0.25">
      <c r="A30" s="71" t="s">
        <v>169</v>
      </c>
      <c r="B30" s="66">
        <v>10659.388067100006</v>
      </c>
      <c r="C30" s="66">
        <v>10770.473004679992</v>
      </c>
      <c r="D30" s="66">
        <v>10896.138246009998</v>
      </c>
      <c r="E30" s="66">
        <v>125.66524133000564</v>
      </c>
      <c r="F30" s="67">
        <v>1.1667569407156167E-2</v>
      </c>
      <c r="G30" s="67">
        <v>-1.0822749414008945E-2</v>
      </c>
    </row>
    <row r="31" spans="1:8" x14ac:dyDescent="0.25">
      <c r="B31" s="54"/>
      <c r="C31" s="54"/>
      <c r="D31" s="54"/>
      <c r="E31" s="54"/>
    </row>
    <row r="33" spans="1:7" ht="15.75" x14ac:dyDescent="0.25">
      <c r="A33" s="6" t="s">
        <v>186</v>
      </c>
    </row>
    <row r="34" spans="1:7" x14ac:dyDescent="0.25">
      <c r="A34" s="16" t="s">
        <v>175</v>
      </c>
    </row>
    <row r="36" spans="1:7" ht="22.5" x14ac:dyDescent="0.25">
      <c r="A36" s="89" t="s">
        <v>0</v>
      </c>
      <c r="B36" s="89" t="s">
        <v>169</v>
      </c>
      <c r="C36" s="89" t="s">
        <v>187</v>
      </c>
      <c r="D36" s="89" t="s">
        <v>172</v>
      </c>
      <c r="E36" s="89" t="s">
        <v>188</v>
      </c>
      <c r="F36" s="89" t="s">
        <v>22</v>
      </c>
      <c r="G36" s="89" t="s">
        <v>189</v>
      </c>
    </row>
    <row r="37" spans="1:7" x14ac:dyDescent="0.25">
      <c r="A37" s="68" t="s">
        <v>176</v>
      </c>
      <c r="B37" s="64">
        <v>249.25645131999997</v>
      </c>
      <c r="C37" s="64">
        <v>11.689213949999999</v>
      </c>
      <c r="D37" s="64">
        <v>4.5827100699999992</v>
      </c>
      <c r="E37" s="64">
        <v>16.27192402</v>
      </c>
      <c r="F37" s="65">
        <v>6.5281857034503829E-2</v>
      </c>
      <c r="G37" s="65">
        <v>0.93471814296549616</v>
      </c>
    </row>
    <row r="38" spans="1:7" x14ac:dyDescent="0.25">
      <c r="A38" s="68" t="s">
        <v>177</v>
      </c>
      <c r="B38" s="64">
        <v>0</v>
      </c>
      <c r="C38" s="64">
        <v>0</v>
      </c>
      <c r="D38" s="64">
        <v>0</v>
      </c>
      <c r="E38" s="64">
        <v>0</v>
      </c>
      <c r="F38" s="65" t="s">
        <v>0</v>
      </c>
      <c r="G38" s="65">
        <v>1</v>
      </c>
    </row>
    <row r="39" spans="1:7" x14ac:dyDescent="0.25">
      <c r="A39" s="68" t="s">
        <v>178</v>
      </c>
      <c r="B39" s="64">
        <v>5317.3223753100001</v>
      </c>
      <c r="C39" s="64">
        <v>189.10762959000007</v>
      </c>
      <c r="D39" s="64">
        <v>69.619524830000003</v>
      </c>
      <c r="E39" s="64">
        <v>258.72715442000009</v>
      </c>
      <c r="F39" s="65">
        <v>4.8657413667704555E-2</v>
      </c>
      <c r="G39" s="65">
        <v>0.9513425863322954</v>
      </c>
    </row>
    <row r="40" spans="1:7" x14ac:dyDescent="0.25">
      <c r="A40" s="68" t="s">
        <v>179</v>
      </c>
      <c r="B40" s="64">
        <v>0</v>
      </c>
      <c r="C40" s="64">
        <v>0</v>
      </c>
      <c r="D40" s="64">
        <v>0</v>
      </c>
      <c r="E40" s="64">
        <v>0</v>
      </c>
      <c r="F40" s="65" t="s">
        <v>0</v>
      </c>
      <c r="G40" s="65">
        <v>1</v>
      </c>
    </row>
    <row r="41" spans="1:7" x14ac:dyDescent="0.25">
      <c r="A41" s="68" t="s">
        <v>180</v>
      </c>
      <c r="B41" s="64">
        <v>729.98526793000008</v>
      </c>
      <c r="C41" s="64">
        <v>16.406959880000002</v>
      </c>
      <c r="D41" s="64">
        <v>3.6468415699999999</v>
      </c>
      <c r="E41" s="64">
        <v>20.053801449999998</v>
      </c>
      <c r="F41" s="65">
        <v>2.7471515290803106E-2</v>
      </c>
      <c r="G41" s="65">
        <v>0.97252848470919684</v>
      </c>
    </row>
    <row r="42" spans="1:7" x14ac:dyDescent="0.25">
      <c r="A42" s="68" t="s">
        <v>181</v>
      </c>
      <c r="B42" s="64">
        <v>4590.0371537199999</v>
      </c>
      <c r="C42" s="64">
        <v>308.94307737999992</v>
      </c>
      <c r="D42" s="64">
        <v>111.26437117000002</v>
      </c>
      <c r="E42" s="64">
        <v>420.20744854999992</v>
      </c>
      <c r="F42" s="65">
        <v>9.1547722704040074E-2</v>
      </c>
      <c r="G42" s="65">
        <v>0.9084522772959599</v>
      </c>
    </row>
    <row r="43" spans="1:7" x14ac:dyDescent="0.25">
      <c r="A43" s="68" t="s">
        <v>182</v>
      </c>
      <c r="B43" s="64">
        <v>0</v>
      </c>
      <c r="C43" s="64">
        <v>0</v>
      </c>
      <c r="D43" s="64">
        <v>0</v>
      </c>
      <c r="E43" s="64">
        <v>0</v>
      </c>
      <c r="F43" s="65" t="s">
        <v>0</v>
      </c>
      <c r="G43" s="65">
        <v>1</v>
      </c>
    </row>
    <row r="44" spans="1:7" ht="22.5" x14ac:dyDescent="0.25">
      <c r="A44" s="68" t="s">
        <v>183</v>
      </c>
      <c r="B44" s="64">
        <v>4.9244200600000019</v>
      </c>
      <c r="C44" s="64">
        <v>6.1585609999999999E-2</v>
      </c>
      <c r="D44" s="64">
        <v>3.8018999999999998E-4</v>
      </c>
      <c r="E44" s="64">
        <v>6.1965800000000001E-2</v>
      </c>
      <c r="F44" s="65">
        <v>1.2583370070992682E-2</v>
      </c>
      <c r="G44" s="65">
        <v>0.98741662992900736</v>
      </c>
    </row>
    <row r="45" spans="1:7" x14ac:dyDescent="0.25">
      <c r="A45" s="68" t="s">
        <v>184</v>
      </c>
      <c r="B45" s="64">
        <v>0</v>
      </c>
      <c r="C45" s="64">
        <v>0</v>
      </c>
      <c r="D45" s="64">
        <v>0</v>
      </c>
      <c r="E45" s="64">
        <v>0</v>
      </c>
      <c r="F45" s="65" t="s">
        <v>0</v>
      </c>
      <c r="G45" s="65">
        <v>1</v>
      </c>
    </row>
    <row r="46" spans="1:7" x14ac:dyDescent="0.25">
      <c r="A46" s="68" t="s">
        <v>185</v>
      </c>
      <c r="B46" s="64">
        <v>0.26855195999999998</v>
      </c>
      <c r="C46" s="64">
        <v>0</v>
      </c>
      <c r="D46" s="64">
        <v>0</v>
      </c>
      <c r="E46" s="64">
        <v>0</v>
      </c>
      <c r="F46" s="65">
        <v>0</v>
      </c>
      <c r="G46" s="65">
        <v>1</v>
      </c>
    </row>
    <row r="47" spans="1:7" x14ac:dyDescent="0.25">
      <c r="A47" s="71" t="s">
        <v>190</v>
      </c>
      <c r="B47" s="66">
        <v>10896.138246009998</v>
      </c>
      <c r="C47" s="66">
        <v>526.20846640999991</v>
      </c>
      <c r="D47" s="66">
        <v>189.11382783000002</v>
      </c>
      <c r="E47" s="66">
        <v>715.32229424000002</v>
      </c>
      <c r="F47" s="67">
        <v>6.5649157351866411E-2</v>
      </c>
      <c r="G47" s="67">
        <v>0.93435084264813362</v>
      </c>
    </row>
    <row r="50" spans="1:1" ht="15.75" x14ac:dyDescent="0.25">
      <c r="A50" s="6" t="s">
        <v>174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67</v>
      </c>
      <c r="B2" s="12"/>
      <c r="C2" s="12"/>
    </row>
    <row r="24" spans="1:7" ht="15.75" x14ac:dyDescent="0.25">
      <c r="A24" s="12" t="s">
        <v>66</v>
      </c>
      <c r="B24" s="12"/>
      <c r="C24" s="12"/>
    </row>
    <row r="26" spans="1:7" x14ac:dyDescent="0.25">
      <c r="D26" s="110" t="s">
        <v>26</v>
      </c>
      <c r="E26" s="110"/>
      <c r="F26" s="110"/>
    </row>
    <row r="27" spans="1:7" x14ac:dyDescent="0.25">
      <c r="D27" s="111" t="s">
        <v>35</v>
      </c>
      <c r="E27" s="111"/>
      <c r="F27" s="111"/>
    </row>
    <row r="28" spans="1:7" ht="15" customHeight="1" x14ac:dyDescent="0.25">
      <c r="D28" s="112" t="s">
        <v>45</v>
      </c>
      <c r="E28" s="112"/>
      <c r="F28" s="112"/>
      <c r="G28" s="107" t="s">
        <v>273</v>
      </c>
    </row>
    <row r="29" spans="1:7" x14ac:dyDescent="0.25">
      <c r="A29" s="9" t="s">
        <v>16</v>
      </c>
      <c r="B29" s="89" t="s">
        <v>17</v>
      </c>
      <c r="C29" s="89" t="s">
        <v>18</v>
      </c>
      <c r="D29" s="89" t="s">
        <v>265</v>
      </c>
      <c r="E29" s="89" t="s">
        <v>266</v>
      </c>
      <c r="F29" s="89" t="s">
        <v>271</v>
      </c>
      <c r="G29" s="108"/>
    </row>
    <row r="30" spans="1:7" x14ac:dyDescent="0.25">
      <c r="A30" s="11">
        <v>1</v>
      </c>
      <c r="B30" s="68" t="s">
        <v>1</v>
      </c>
      <c r="C30" s="68" t="s">
        <v>252</v>
      </c>
      <c r="D30" s="72">
        <v>3.4902840878622159E-2</v>
      </c>
      <c r="E30" s="72">
        <v>3.1199659778452054E-2</v>
      </c>
      <c r="F30" s="72">
        <v>3.2172051330901619E-2</v>
      </c>
      <c r="G30" s="15">
        <v>9.7239155244956479E-4</v>
      </c>
    </row>
    <row r="31" spans="1:7" x14ac:dyDescent="0.25">
      <c r="A31" s="11">
        <v>2</v>
      </c>
      <c r="B31" s="68" t="s">
        <v>1</v>
      </c>
      <c r="C31" s="68" t="s">
        <v>108</v>
      </c>
      <c r="D31" s="72">
        <v>3.314780752210443E-2</v>
      </c>
      <c r="E31" s="72">
        <v>3.2545120454180725E-2</v>
      </c>
      <c r="F31" s="72">
        <v>3.2558737742613225E-2</v>
      </c>
      <c r="G31" s="15">
        <v>1.3617288432500596E-5</v>
      </c>
    </row>
    <row r="32" spans="1:7" x14ac:dyDescent="0.25">
      <c r="A32" s="11">
        <v>3</v>
      </c>
      <c r="B32" s="68" t="s">
        <v>1</v>
      </c>
      <c r="C32" s="68" t="s">
        <v>5</v>
      </c>
      <c r="D32" s="72">
        <v>3.4870969141609594E-2</v>
      </c>
      <c r="E32" s="72">
        <v>4.155150222070244E-2</v>
      </c>
      <c r="F32" s="72">
        <v>3.5150066789302596E-2</v>
      </c>
      <c r="G32" s="65">
        <v>-6.4014354313998434E-3</v>
      </c>
    </row>
    <row r="33" spans="1:7" x14ac:dyDescent="0.25">
      <c r="A33" s="11">
        <v>4</v>
      </c>
      <c r="B33" s="68" t="s">
        <v>1</v>
      </c>
      <c r="C33" s="68" t="s">
        <v>4</v>
      </c>
      <c r="D33" s="72">
        <v>4.3315585361392142E-2</v>
      </c>
      <c r="E33" s="72">
        <v>3.8640909622165535E-2</v>
      </c>
      <c r="F33" s="72">
        <v>3.6923499104550492E-2</v>
      </c>
      <c r="G33" s="65">
        <v>-1.7174105176150437E-3</v>
      </c>
    </row>
    <row r="34" spans="1:7" x14ac:dyDescent="0.25">
      <c r="A34" s="11">
        <v>5</v>
      </c>
      <c r="B34" s="68" t="s">
        <v>1</v>
      </c>
      <c r="C34" s="68" t="s">
        <v>102</v>
      </c>
      <c r="D34" s="72">
        <v>4.1862914932051749E-2</v>
      </c>
      <c r="E34" s="72">
        <v>3.9147916553775419E-2</v>
      </c>
      <c r="F34" s="72">
        <v>3.9440323398604892E-2</v>
      </c>
      <c r="G34" s="15">
        <v>2.9240684482947227E-4</v>
      </c>
    </row>
    <row r="35" spans="1:7" x14ac:dyDescent="0.25">
      <c r="A35" s="11">
        <v>6</v>
      </c>
      <c r="B35" s="68" t="s">
        <v>1</v>
      </c>
      <c r="C35" s="68" t="s">
        <v>104</v>
      </c>
      <c r="D35" s="72">
        <v>4.8531738528328872E-2</v>
      </c>
      <c r="E35" s="72">
        <v>4.7581084784000395E-2</v>
      </c>
      <c r="F35" s="72">
        <v>4.6104579509968664E-2</v>
      </c>
      <c r="G35" s="65">
        <v>-1.4765052740317308E-3</v>
      </c>
    </row>
    <row r="36" spans="1:7" x14ac:dyDescent="0.25">
      <c r="A36" s="11">
        <v>7</v>
      </c>
      <c r="B36" s="68" t="s">
        <v>1</v>
      </c>
      <c r="C36" s="68" t="s">
        <v>258</v>
      </c>
      <c r="D36" s="72">
        <v>4.2913321607608787E-2</v>
      </c>
      <c r="E36" s="72">
        <v>4.8711428783261485E-2</v>
      </c>
      <c r="F36" s="72">
        <v>4.7871990575186769E-2</v>
      </c>
      <c r="G36" s="65">
        <v>-8.3943820807471509E-4</v>
      </c>
    </row>
    <row r="37" spans="1:7" x14ac:dyDescent="0.25">
      <c r="A37" s="11">
        <v>8</v>
      </c>
      <c r="B37" s="68" t="s">
        <v>1</v>
      </c>
      <c r="C37" s="68" t="s">
        <v>6</v>
      </c>
      <c r="D37" s="73">
        <v>5.4094462598143378E-2</v>
      </c>
      <c r="E37" s="73">
        <v>5.2535164638494385E-2</v>
      </c>
      <c r="F37" s="72">
        <v>4.8747102475925355E-2</v>
      </c>
      <c r="G37" s="65">
        <v>-3.7880621625690294E-3</v>
      </c>
    </row>
    <row r="38" spans="1:7" x14ac:dyDescent="0.25">
      <c r="A38" s="11">
        <v>9</v>
      </c>
      <c r="B38" s="68" t="s">
        <v>1</v>
      </c>
      <c r="C38" s="68" t="s">
        <v>107</v>
      </c>
      <c r="D38" s="72">
        <v>4.5339356539035175E-2</v>
      </c>
      <c r="E38" s="73">
        <v>5.0861736183993277E-2</v>
      </c>
      <c r="F38" s="72">
        <v>4.8771248183521312E-2</v>
      </c>
      <c r="G38" s="65">
        <v>-2.0904880004719642E-3</v>
      </c>
    </row>
    <row r="39" spans="1:7" x14ac:dyDescent="0.25">
      <c r="A39" s="11">
        <v>10</v>
      </c>
      <c r="B39" s="68" t="s">
        <v>1</v>
      </c>
      <c r="C39" s="68" t="s">
        <v>113</v>
      </c>
      <c r="D39" s="73">
        <v>6.4639903073524185E-2</v>
      </c>
      <c r="E39" s="73">
        <v>5.6856712800626437E-2</v>
      </c>
      <c r="F39" s="73">
        <v>5.0556894356354035E-2</v>
      </c>
      <c r="G39" s="65">
        <v>-6.2998184442724023E-3</v>
      </c>
    </row>
    <row r="40" spans="1:7" x14ac:dyDescent="0.25">
      <c r="A40" s="11">
        <v>11</v>
      </c>
      <c r="B40" s="68" t="s">
        <v>1</v>
      </c>
      <c r="C40" s="68" t="s">
        <v>112</v>
      </c>
      <c r="D40" s="73">
        <v>5.3729588525827397E-2</v>
      </c>
      <c r="E40" s="73">
        <v>5.5349627246192135E-2</v>
      </c>
      <c r="F40" s="73">
        <v>5.2264971802134755E-2</v>
      </c>
      <c r="G40" s="65">
        <v>-3.0846554440573798E-3</v>
      </c>
    </row>
    <row r="41" spans="1:7" x14ac:dyDescent="0.25">
      <c r="A41" s="11">
        <v>12</v>
      </c>
      <c r="B41" s="68" t="s">
        <v>1</v>
      </c>
      <c r="C41" s="68" t="s">
        <v>264</v>
      </c>
      <c r="D41" s="73">
        <v>5.2486316625470222E-2</v>
      </c>
      <c r="E41" s="73">
        <v>5.4243915025526696E-2</v>
      </c>
      <c r="F41" s="73">
        <v>5.2549928058830755E-2</v>
      </c>
      <c r="G41" s="65">
        <v>-1.6939869666959401E-3</v>
      </c>
    </row>
    <row r="42" spans="1:7" x14ac:dyDescent="0.25">
      <c r="A42" s="11">
        <v>13</v>
      </c>
      <c r="B42" s="68" t="s">
        <v>1</v>
      </c>
      <c r="C42" s="68" t="s">
        <v>101</v>
      </c>
      <c r="D42" s="72">
        <v>4.8710098277728216E-2</v>
      </c>
      <c r="E42" s="72">
        <v>4.9820131972489336E-2</v>
      </c>
      <c r="F42" s="73">
        <v>5.2822702634702991E-2</v>
      </c>
      <c r="G42" s="15">
        <v>3.002570662213655E-3</v>
      </c>
    </row>
    <row r="43" spans="1:7" x14ac:dyDescent="0.25">
      <c r="A43" s="11">
        <v>14</v>
      </c>
      <c r="B43" s="68" t="s">
        <v>1</v>
      </c>
      <c r="C43" s="68" t="s">
        <v>257</v>
      </c>
      <c r="D43" s="73">
        <v>5.2909165366707693E-2</v>
      </c>
      <c r="E43" s="73">
        <v>5.5667834046895577E-2</v>
      </c>
      <c r="F43" s="73">
        <v>5.3979404271978691E-2</v>
      </c>
      <c r="G43" s="65">
        <v>-1.6884297749168858E-3</v>
      </c>
    </row>
    <row r="44" spans="1:7" x14ac:dyDescent="0.25">
      <c r="A44" s="11">
        <v>15</v>
      </c>
      <c r="B44" s="68" t="s">
        <v>1</v>
      </c>
      <c r="C44" s="68" t="s">
        <v>3</v>
      </c>
      <c r="D44" s="73">
        <v>5.5040883819232195E-2</v>
      </c>
      <c r="E44" s="73">
        <v>5.3764377693278999E-2</v>
      </c>
      <c r="F44" s="73">
        <v>5.4893838603475589E-2</v>
      </c>
      <c r="G44" s="15">
        <v>1.1294609101965905E-3</v>
      </c>
    </row>
    <row r="45" spans="1:7" x14ac:dyDescent="0.25">
      <c r="A45" s="11">
        <v>16</v>
      </c>
      <c r="B45" s="68" t="s">
        <v>1</v>
      </c>
      <c r="C45" s="68" t="s">
        <v>10</v>
      </c>
      <c r="D45" s="73">
        <v>5.7137985373334879E-2</v>
      </c>
      <c r="E45" s="73">
        <v>5.7393017403599603E-2</v>
      </c>
      <c r="F45" s="73">
        <v>5.9354577750660317E-2</v>
      </c>
      <c r="G45" s="15">
        <v>1.9615603470607146E-3</v>
      </c>
    </row>
    <row r="46" spans="1:7" x14ac:dyDescent="0.25">
      <c r="A46" s="11">
        <v>17</v>
      </c>
      <c r="B46" s="68" t="s">
        <v>1</v>
      </c>
      <c r="C46" s="68" t="s">
        <v>251</v>
      </c>
      <c r="D46" s="73">
        <v>5.4852381143788369E-2</v>
      </c>
      <c r="E46" s="73">
        <v>6.3889077055783824E-2</v>
      </c>
      <c r="F46" s="73">
        <v>6.1815250545373332E-2</v>
      </c>
      <c r="G46" s="65">
        <v>-2.0738265104104925E-3</v>
      </c>
    </row>
    <row r="47" spans="1:7" x14ac:dyDescent="0.25">
      <c r="A47" s="11">
        <v>18</v>
      </c>
      <c r="B47" s="68" t="s">
        <v>1</v>
      </c>
      <c r="C47" s="68" t="s">
        <v>9</v>
      </c>
      <c r="D47" s="73">
        <v>6.2424726562092456E-2</v>
      </c>
      <c r="E47" s="73">
        <v>6.9014946594282353E-2</v>
      </c>
      <c r="F47" s="73">
        <v>6.5259754781653578E-2</v>
      </c>
      <c r="G47" s="65">
        <v>-3.7551918126287748E-3</v>
      </c>
    </row>
    <row r="48" spans="1:7" x14ac:dyDescent="0.25">
      <c r="A48" s="11">
        <v>19</v>
      </c>
      <c r="B48" s="68" t="s">
        <v>1</v>
      </c>
      <c r="C48" s="68" t="s">
        <v>109</v>
      </c>
      <c r="D48" s="73">
        <v>7.2790876702701179E-2</v>
      </c>
      <c r="E48" s="73">
        <v>7.4208612129433055E-2</v>
      </c>
      <c r="F48" s="73">
        <v>6.8042584130892605E-2</v>
      </c>
      <c r="G48" s="65">
        <v>-6.1660279985404493E-3</v>
      </c>
    </row>
    <row r="49" spans="1:7" x14ac:dyDescent="0.25">
      <c r="A49" s="11">
        <v>20</v>
      </c>
      <c r="B49" s="68" t="s">
        <v>1</v>
      </c>
      <c r="C49" s="68" t="s">
        <v>248</v>
      </c>
      <c r="D49" s="73">
        <v>6.8637406388448702E-2</v>
      </c>
      <c r="E49" s="73">
        <v>7.1649879687518486E-2</v>
      </c>
      <c r="F49" s="73">
        <v>6.8097925778100837E-2</v>
      </c>
      <c r="G49" s="65">
        <v>-3.5519539094176489E-3</v>
      </c>
    </row>
    <row r="50" spans="1:7" x14ac:dyDescent="0.25">
      <c r="A50" s="11">
        <v>21</v>
      </c>
      <c r="B50" s="68" t="s">
        <v>1</v>
      </c>
      <c r="C50" s="68" t="s">
        <v>250</v>
      </c>
      <c r="D50" s="73">
        <v>6.8088365304219634E-2</v>
      </c>
      <c r="E50" s="73">
        <v>7.023676115420667E-2</v>
      </c>
      <c r="F50" s="73">
        <v>6.920086488680878E-2</v>
      </c>
      <c r="G50" s="65">
        <v>-1.03589626739789E-3</v>
      </c>
    </row>
    <row r="51" spans="1:7" x14ac:dyDescent="0.25">
      <c r="A51" s="11">
        <v>22</v>
      </c>
      <c r="B51" s="68" t="s">
        <v>1</v>
      </c>
      <c r="C51" s="68" t="s">
        <v>247</v>
      </c>
      <c r="D51" s="73">
        <v>6.8885903006711338E-2</v>
      </c>
      <c r="E51" s="74">
        <v>7.6029469291755719E-2</v>
      </c>
      <c r="F51" s="73">
        <v>7.1684016025847494E-2</v>
      </c>
      <c r="G51" s="65">
        <v>-4.3454532659082251E-3</v>
      </c>
    </row>
    <row r="52" spans="1:7" x14ac:dyDescent="0.25">
      <c r="A52" s="11">
        <v>23</v>
      </c>
      <c r="B52" s="68" t="s">
        <v>1</v>
      </c>
      <c r="C52" s="68" t="s">
        <v>7</v>
      </c>
      <c r="D52" s="74">
        <v>8.0713476792162259E-2</v>
      </c>
      <c r="E52" s="73">
        <v>7.32055110284415E-2</v>
      </c>
      <c r="F52" s="73">
        <v>7.3116321889031916E-2</v>
      </c>
      <c r="G52" s="65">
        <v>-8.9189139409584506E-5</v>
      </c>
    </row>
    <row r="53" spans="1:7" x14ac:dyDescent="0.25">
      <c r="A53" s="11">
        <v>24</v>
      </c>
      <c r="B53" s="68" t="s">
        <v>1</v>
      </c>
      <c r="C53" s="68" t="s">
        <v>103</v>
      </c>
      <c r="D53" s="73">
        <v>7.321492978999411E-2</v>
      </c>
      <c r="E53" s="73">
        <v>7.3595484574078551E-2</v>
      </c>
      <c r="F53" s="73">
        <v>7.4045720910081991E-2</v>
      </c>
      <c r="G53" s="15">
        <v>4.5023633600344004E-4</v>
      </c>
    </row>
    <row r="54" spans="1:7" x14ac:dyDescent="0.25">
      <c r="A54" s="11">
        <v>25</v>
      </c>
      <c r="B54" s="68" t="s">
        <v>1</v>
      </c>
      <c r="C54" s="68" t="s">
        <v>105</v>
      </c>
      <c r="D54" s="73">
        <v>7.3716094767038151E-2</v>
      </c>
      <c r="E54" s="73">
        <v>7.3245405908858877E-2</v>
      </c>
      <c r="F54" s="74">
        <v>7.8284785350163533E-2</v>
      </c>
      <c r="G54" s="15">
        <v>5.0393794413046561E-3</v>
      </c>
    </row>
    <row r="55" spans="1:7" x14ac:dyDescent="0.25">
      <c r="A55" s="11">
        <v>26</v>
      </c>
      <c r="B55" s="68" t="s">
        <v>1</v>
      </c>
      <c r="C55" s="68" t="s">
        <v>106</v>
      </c>
      <c r="D55" s="74">
        <v>9.5833138801607029E-2</v>
      </c>
      <c r="E55" s="74">
        <v>8.2600866962978012E-2</v>
      </c>
      <c r="F55" s="74">
        <v>8.3650344919944664E-2</v>
      </c>
      <c r="G55" s="15">
        <v>1.0494779569666518E-3</v>
      </c>
    </row>
    <row r="56" spans="1:7" x14ac:dyDescent="0.25">
      <c r="A56" s="11">
        <v>27</v>
      </c>
      <c r="B56" s="68" t="s">
        <v>1</v>
      </c>
      <c r="C56" s="68" t="s">
        <v>249</v>
      </c>
      <c r="D56" s="74">
        <v>8.0978044763042892E-2</v>
      </c>
      <c r="E56" s="74">
        <v>8.1844847357941716E-2</v>
      </c>
      <c r="F56" s="74">
        <v>8.3742269643076281E-2</v>
      </c>
      <c r="G56" s="15">
        <v>1.8974222851345646E-3</v>
      </c>
    </row>
    <row r="57" spans="1:7" x14ac:dyDescent="0.25">
      <c r="A57" s="11">
        <v>28</v>
      </c>
      <c r="B57" s="68" t="s">
        <v>1</v>
      </c>
      <c r="C57" s="68" t="s">
        <v>100</v>
      </c>
      <c r="D57" s="73">
        <v>5.0901776493594675E-2</v>
      </c>
      <c r="E57" s="73">
        <v>5.7888823444739161E-2</v>
      </c>
      <c r="F57" s="74">
        <v>8.5166684932052955E-2</v>
      </c>
      <c r="G57" s="15">
        <v>2.7277861487313794E-2</v>
      </c>
    </row>
    <row r="58" spans="1:7" x14ac:dyDescent="0.25">
      <c r="A58" s="11">
        <v>29</v>
      </c>
      <c r="B58" s="68" t="s">
        <v>1</v>
      </c>
      <c r="C58" s="68" t="s">
        <v>111</v>
      </c>
      <c r="D58" s="74">
        <v>9.306320645825282E-2</v>
      </c>
      <c r="E58" s="74">
        <v>9.981014265481547E-2</v>
      </c>
      <c r="F58" s="74">
        <v>9.0167218160308482E-2</v>
      </c>
      <c r="G58" s="65">
        <v>-9.6429244945069881E-3</v>
      </c>
    </row>
    <row r="59" spans="1:7" x14ac:dyDescent="0.25">
      <c r="A59" s="11">
        <v>30</v>
      </c>
      <c r="B59" s="68" t="s">
        <v>1</v>
      </c>
      <c r="C59" s="68" t="s">
        <v>8</v>
      </c>
      <c r="D59" s="74">
        <v>9.3013253322677056E-2</v>
      </c>
      <c r="E59" s="74">
        <v>9.3819837847548937E-2</v>
      </c>
      <c r="F59" s="74">
        <v>9.2256605401235647E-2</v>
      </c>
      <c r="G59" s="65">
        <v>-1.5632324463132896E-3</v>
      </c>
    </row>
    <row r="60" spans="1:7" ht="15.75" thickBot="1" x14ac:dyDescent="0.3">
      <c r="A60" s="50">
        <v>31</v>
      </c>
      <c r="B60" s="78" t="s">
        <v>1</v>
      </c>
      <c r="C60" s="78" t="s">
        <v>110</v>
      </c>
      <c r="D60" s="79">
        <v>0.1079072177027835</v>
      </c>
      <c r="E60" s="79">
        <v>0.10483554203115331</v>
      </c>
      <c r="F60" s="79">
        <v>0.10357638253897947</v>
      </c>
      <c r="G60" s="83">
        <v>-1.2591594921738392E-3</v>
      </c>
    </row>
    <row r="61" spans="1:7" x14ac:dyDescent="0.25">
      <c r="A61" s="49">
        <v>1</v>
      </c>
      <c r="B61" s="76" t="s">
        <v>2</v>
      </c>
      <c r="C61" s="76" t="s">
        <v>262</v>
      </c>
      <c r="D61" s="77">
        <v>9.2828464841082942E-3</v>
      </c>
      <c r="E61" s="77">
        <v>1.031661478124701E-2</v>
      </c>
      <c r="F61" s="77">
        <v>7.1250451257841348E-3</v>
      </c>
      <c r="G61" s="86">
        <v>-3.191569655462875E-3</v>
      </c>
    </row>
    <row r="62" spans="1:7" x14ac:dyDescent="0.25">
      <c r="A62" s="11">
        <v>2</v>
      </c>
      <c r="B62" s="68" t="s">
        <v>2</v>
      </c>
      <c r="C62" s="68" t="s">
        <v>114</v>
      </c>
      <c r="D62" s="72">
        <v>3.2032463840160147E-2</v>
      </c>
      <c r="E62" s="72">
        <v>3.0115476507255379E-2</v>
      </c>
      <c r="F62" s="72">
        <v>2.937926237299323E-2</v>
      </c>
      <c r="G62" s="65">
        <v>-7.3621413426214893E-4</v>
      </c>
    </row>
    <row r="63" spans="1:7" x14ac:dyDescent="0.25">
      <c r="A63" s="11">
        <v>3</v>
      </c>
      <c r="B63" s="68" t="s">
        <v>2</v>
      </c>
      <c r="C63" s="68" t="s">
        <v>254</v>
      </c>
      <c r="D63" s="72">
        <v>2.8473300207114433E-2</v>
      </c>
      <c r="E63" s="72">
        <v>2.8616608525260667E-2</v>
      </c>
      <c r="F63" s="72">
        <v>3.0253313153028358E-2</v>
      </c>
      <c r="G63" s="15">
        <v>1.6367046277676912E-3</v>
      </c>
    </row>
    <row r="64" spans="1:7" x14ac:dyDescent="0.25">
      <c r="A64" s="11">
        <v>4</v>
      </c>
      <c r="B64" s="68" t="s">
        <v>2</v>
      </c>
      <c r="C64" s="68" t="s">
        <v>12</v>
      </c>
      <c r="D64" s="72">
        <v>3.3224569749647138E-2</v>
      </c>
      <c r="E64" s="72">
        <v>3.0374935897350696E-2</v>
      </c>
      <c r="F64" s="72">
        <v>3.0306750494209268E-2</v>
      </c>
      <c r="G64" s="65">
        <v>-6.8185403141428347E-5</v>
      </c>
    </row>
    <row r="65" spans="1:7" x14ac:dyDescent="0.25">
      <c r="A65" s="11">
        <v>5</v>
      </c>
      <c r="B65" s="68" t="s">
        <v>2</v>
      </c>
      <c r="C65" s="68" t="s">
        <v>115</v>
      </c>
      <c r="D65" s="72">
        <v>3.3824064148976853E-2</v>
      </c>
      <c r="E65" s="72">
        <v>3.3042313556762758E-2</v>
      </c>
      <c r="F65" s="72">
        <v>3.3887316180982882E-2</v>
      </c>
      <c r="G65" s="15">
        <v>8.4500262422012445E-4</v>
      </c>
    </row>
    <row r="66" spans="1:7" x14ac:dyDescent="0.25">
      <c r="A66" s="11">
        <v>6</v>
      </c>
      <c r="B66" s="68" t="s">
        <v>2</v>
      </c>
      <c r="C66" s="68" t="s">
        <v>253</v>
      </c>
      <c r="D66" s="72">
        <v>4.4338296091197674E-2</v>
      </c>
      <c r="E66" s="72">
        <v>4.9957702639918188E-2</v>
      </c>
      <c r="F66" s="73">
        <v>5.5532096455178023E-2</v>
      </c>
      <c r="G66" s="15">
        <v>5.5743938152598357E-3</v>
      </c>
    </row>
    <row r="67" spans="1:7" x14ac:dyDescent="0.25">
      <c r="A67" s="11">
        <v>7</v>
      </c>
      <c r="B67" s="68" t="s">
        <v>2</v>
      </c>
      <c r="C67" s="68" t="s">
        <v>272</v>
      </c>
      <c r="D67" s="73">
        <v>5.9688365489310342E-2</v>
      </c>
      <c r="E67" s="73">
        <v>5.8774264793843456E-2</v>
      </c>
      <c r="F67" s="73">
        <v>5.9396640913295738E-2</v>
      </c>
      <c r="G67" s="15">
        <v>6.2237611945228227E-4</v>
      </c>
    </row>
    <row r="68" spans="1:7" x14ac:dyDescent="0.25">
      <c r="A68" s="11">
        <v>8</v>
      </c>
      <c r="B68" s="68" t="s">
        <v>2</v>
      </c>
      <c r="C68" s="68" t="s">
        <v>256</v>
      </c>
      <c r="D68" s="73">
        <v>7.4207672324541105E-2</v>
      </c>
      <c r="E68" s="74">
        <v>7.8439346071147706E-2</v>
      </c>
      <c r="F68" s="74">
        <v>7.9400269496480533E-2</v>
      </c>
      <c r="G68" s="15">
        <v>9.6092342533282693E-4</v>
      </c>
    </row>
    <row r="69" spans="1:7" x14ac:dyDescent="0.25">
      <c r="A69" s="11">
        <v>9</v>
      </c>
      <c r="B69" s="68" t="s">
        <v>14</v>
      </c>
      <c r="C69" s="68" t="s">
        <v>116</v>
      </c>
      <c r="D69" s="74">
        <v>9.324193288368729E-2</v>
      </c>
      <c r="E69" s="74">
        <v>8.6073651523391151E-2</v>
      </c>
      <c r="F69" s="74">
        <v>8.3531334880202326E-2</v>
      </c>
      <c r="G69" s="65">
        <v>-2.5423166431888244E-3</v>
      </c>
    </row>
    <row r="70" spans="1:7" x14ac:dyDescent="0.25">
      <c r="A70" s="11">
        <v>10</v>
      </c>
      <c r="B70" s="68" t="s">
        <v>2</v>
      </c>
      <c r="C70" s="68" t="s">
        <v>11</v>
      </c>
      <c r="D70" s="74">
        <v>8.4580745728225659E-2</v>
      </c>
      <c r="E70" s="74">
        <v>8.6685409745255473E-2</v>
      </c>
      <c r="F70" s="74">
        <v>8.3550305316984055E-2</v>
      </c>
      <c r="G70" s="65">
        <v>-3.135104428271418E-3</v>
      </c>
    </row>
    <row r="71" spans="1:7" x14ac:dyDescent="0.25">
      <c r="A71" s="11">
        <v>11</v>
      </c>
      <c r="B71" s="68" t="s">
        <v>2</v>
      </c>
      <c r="C71" s="68" t="s">
        <v>255</v>
      </c>
      <c r="D71" s="74">
        <v>9.0989957030949961E-2</v>
      </c>
      <c r="E71" s="74">
        <v>8.6898163760691122E-2</v>
      </c>
      <c r="F71" s="74">
        <v>8.8209075309253093E-2</v>
      </c>
      <c r="G71" s="15">
        <v>1.3109115485619716E-3</v>
      </c>
    </row>
    <row r="72" spans="1:7" x14ac:dyDescent="0.25">
      <c r="A72" s="11">
        <v>12</v>
      </c>
      <c r="B72" s="68" t="s">
        <v>2</v>
      </c>
      <c r="C72" s="68" t="s">
        <v>13</v>
      </c>
      <c r="D72" s="74">
        <v>0.10801508774362022</v>
      </c>
      <c r="E72" s="74">
        <v>0.11144765400674214</v>
      </c>
      <c r="F72" s="74">
        <v>0.11299963222265733</v>
      </c>
      <c r="G72" s="15">
        <v>1.551978215915184E-3</v>
      </c>
    </row>
    <row r="73" spans="1:7" x14ac:dyDescent="0.25">
      <c r="A73" s="11">
        <v>13</v>
      </c>
      <c r="B73" s="68" t="s">
        <v>14</v>
      </c>
      <c r="C73" s="68" t="s">
        <v>263</v>
      </c>
      <c r="D73" s="74">
        <v>0.12270182170713104</v>
      </c>
      <c r="E73" s="74">
        <v>0.1102274948676214</v>
      </c>
      <c r="F73" s="74">
        <v>0.11948150137625689</v>
      </c>
      <c r="G73" s="15">
        <v>9.25400650863549E-3</v>
      </c>
    </row>
    <row r="74" spans="1:7" x14ac:dyDescent="0.25">
      <c r="A74" s="109" t="s">
        <v>0</v>
      </c>
      <c r="B74" s="109"/>
      <c r="C74" s="10" t="s">
        <v>15</v>
      </c>
      <c r="D74" s="81">
        <v>6.2120217647742386E-2</v>
      </c>
      <c r="E74" s="81">
        <v>6.3787970598085372E-2</v>
      </c>
      <c r="F74" s="81">
        <v>6.5649157351866397E-2</v>
      </c>
      <c r="G74" s="17">
        <v>1.8611867537810245E-3</v>
      </c>
    </row>
  </sheetData>
  <sortState xmlns:xlrd2="http://schemas.microsoft.com/office/spreadsheetml/2017/richdata2" ref="B30:G73">
    <sortCondition ref="B30:B73"/>
    <sortCondition ref="F30:F73"/>
  </sortState>
  <mergeCells count="5">
    <mergeCell ref="G28:G29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3" width="16" style="37"/>
  </cols>
  <sheetData>
    <row r="2" spans="1:3" ht="15.75" x14ac:dyDescent="0.25">
      <c r="A2" s="6" t="s">
        <v>88</v>
      </c>
      <c r="B2" s="48"/>
      <c r="C2" s="48"/>
    </row>
    <row r="22" spans="1:9" ht="15.75" x14ac:dyDescent="0.25">
      <c r="A22" s="113" t="s">
        <v>63</v>
      </c>
      <c r="B22" s="113"/>
      <c r="C22" s="113"/>
      <c r="D22" s="113"/>
    </row>
    <row r="23" spans="1:9" x14ac:dyDescent="0.25">
      <c r="A23" s="16" t="s">
        <v>82</v>
      </c>
    </row>
    <row r="24" spans="1:9" ht="15" customHeight="1" x14ac:dyDescent="0.25">
      <c r="B24"/>
      <c r="C24"/>
      <c r="G24" s="101" t="s">
        <v>273</v>
      </c>
      <c r="H24" s="101"/>
      <c r="I24" s="101"/>
    </row>
    <row r="25" spans="1:9" x14ac:dyDescent="0.25">
      <c r="A25" s="90" t="s">
        <v>16</v>
      </c>
      <c r="B25" s="91" t="s">
        <v>17</v>
      </c>
      <c r="C25" s="91" t="s">
        <v>18</v>
      </c>
      <c r="D25" s="91" t="s">
        <v>265</v>
      </c>
      <c r="E25" s="91" t="s">
        <v>266</v>
      </c>
      <c r="F25" s="91" t="s">
        <v>271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96" t="s">
        <v>1</v>
      </c>
      <c r="C26" s="96" t="s">
        <v>100</v>
      </c>
      <c r="D26" s="92">
        <v>1389.8738597099998</v>
      </c>
      <c r="E26" s="92">
        <v>1394.9670849900001</v>
      </c>
      <c r="F26" s="92">
        <v>1352.5913554200001</v>
      </c>
      <c r="G26" s="92">
        <v>-42.375729569999933</v>
      </c>
      <c r="H26" s="14">
        <v>-3.0377583834032693E-2</v>
      </c>
      <c r="I26" s="93">
        <v>0.10786358190356911</v>
      </c>
    </row>
    <row r="27" spans="1:9" x14ac:dyDescent="0.25">
      <c r="A27" s="11">
        <v>2</v>
      </c>
      <c r="B27" s="96" t="s">
        <v>1</v>
      </c>
      <c r="C27" s="96" t="s">
        <v>8</v>
      </c>
      <c r="D27" s="92">
        <v>1083.5442019499999</v>
      </c>
      <c r="E27" s="92">
        <v>1088.3545661199998</v>
      </c>
      <c r="F27" s="92">
        <v>1109.2563466300003</v>
      </c>
      <c r="G27" s="92">
        <v>20.901780510000467</v>
      </c>
      <c r="H27" s="97">
        <v>1.9204936663715783E-2</v>
      </c>
      <c r="I27" s="93">
        <v>8.8458618574880854E-2</v>
      </c>
    </row>
    <row r="28" spans="1:9" x14ac:dyDescent="0.25">
      <c r="A28" s="11">
        <v>3</v>
      </c>
      <c r="B28" s="96" t="s">
        <v>1</v>
      </c>
      <c r="C28" s="96" t="s">
        <v>247</v>
      </c>
      <c r="D28" s="92">
        <v>1098.1744235000003</v>
      </c>
      <c r="E28" s="92">
        <v>1098.9075242899996</v>
      </c>
      <c r="F28" s="92">
        <v>1077.0027585</v>
      </c>
      <c r="G28" s="92">
        <v>-21.904765789999722</v>
      </c>
      <c r="H28" s="14">
        <v>-1.9933220317289498E-2</v>
      </c>
      <c r="I28" s="93">
        <v>8.5886527949723776E-2</v>
      </c>
    </row>
    <row r="29" spans="1:9" x14ac:dyDescent="0.25">
      <c r="A29" s="11">
        <v>4</v>
      </c>
      <c r="B29" s="96" t="s">
        <v>1</v>
      </c>
      <c r="C29" s="96" t="s">
        <v>101</v>
      </c>
      <c r="D29" s="92">
        <v>854.13552902000004</v>
      </c>
      <c r="E29" s="92">
        <v>846.2253415800003</v>
      </c>
      <c r="F29" s="92">
        <v>858.35611217000007</v>
      </c>
      <c r="G29" s="92">
        <v>12.130770589999795</v>
      </c>
      <c r="H29" s="97">
        <v>1.4335153999702074E-2</v>
      </c>
      <c r="I29" s="93">
        <v>6.8450359701381344E-2</v>
      </c>
    </row>
    <row r="30" spans="1:9" x14ac:dyDescent="0.25">
      <c r="A30" s="11">
        <v>5</v>
      </c>
      <c r="B30" s="96" t="s">
        <v>1</v>
      </c>
      <c r="C30" s="96" t="s">
        <v>9</v>
      </c>
      <c r="D30" s="92">
        <v>605.20623363999994</v>
      </c>
      <c r="E30" s="92">
        <v>612.66172972000004</v>
      </c>
      <c r="F30" s="92">
        <v>609.98437449000005</v>
      </c>
      <c r="G30" s="92">
        <v>-2.677355230000019</v>
      </c>
      <c r="H30" s="15">
        <v>-4.3700383100861049E-3</v>
      </c>
      <c r="I30" s="93">
        <v>4.8643738017436246E-2</v>
      </c>
    </row>
    <row r="31" spans="1:9" x14ac:dyDescent="0.25">
      <c r="A31" s="11">
        <v>6</v>
      </c>
      <c r="B31" s="96" t="s">
        <v>1</v>
      </c>
      <c r="C31" s="96" t="s">
        <v>102</v>
      </c>
      <c r="D31" s="92">
        <v>523.54645464999999</v>
      </c>
      <c r="E31" s="92">
        <v>528.5754678699999</v>
      </c>
      <c r="F31" s="92">
        <v>529.07655352999996</v>
      </c>
      <c r="G31" s="92">
        <v>0.50108566000008581</v>
      </c>
      <c r="H31" s="93">
        <v>9.4799265281703344E-4</v>
      </c>
      <c r="I31" s="93">
        <v>4.2191672995884784E-2</v>
      </c>
    </row>
    <row r="32" spans="1:9" x14ac:dyDescent="0.25">
      <c r="A32" s="11">
        <v>7</v>
      </c>
      <c r="B32" s="96" t="s">
        <v>1</v>
      </c>
      <c r="C32" s="96" t="s">
        <v>248</v>
      </c>
      <c r="D32" s="92">
        <v>511.45104964000006</v>
      </c>
      <c r="E32" s="92">
        <v>508.75147339</v>
      </c>
      <c r="F32" s="92">
        <v>515.83996462000005</v>
      </c>
      <c r="G32" s="92">
        <v>7.0884912300000789</v>
      </c>
      <c r="H32" s="97">
        <v>1.3933111943178915E-2</v>
      </c>
      <c r="I32" s="93">
        <v>4.1136109623919927E-2</v>
      </c>
    </row>
    <row r="33" spans="1:9" x14ac:dyDescent="0.25">
      <c r="A33" s="11">
        <v>8</v>
      </c>
      <c r="B33" s="96" t="s">
        <v>1</v>
      </c>
      <c r="C33" s="96" t="s">
        <v>103</v>
      </c>
      <c r="D33" s="92">
        <v>473.85537143000005</v>
      </c>
      <c r="E33" s="92">
        <v>487.75002201000012</v>
      </c>
      <c r="F33" s="92">
        <v>493.20971483</v>
      </c>
      <c r="G33" s="92">
        <v>5.4596928199998738</v>
      </c>
      <c r="H33" s="97">
        <v>1.1193629059206759E-2</v>
      </c>
      <c r="I33" s="93">
        <v>3.9331440540430231E-2</v>
      </c>
    </row>
    <row r="34" spans="1:9" x14ac:dyDescent="0.25">
      <c r="A34" s="11">
        <v>9</v>
      </c>
      <c r="B34" s="96" t="s">
        <v>1</v>
      </c>
      <c r="C34" s="96" t="s">
        <v>104</v>
      </c>
      <c r="D34" s="92">
        <v>422.65495648999996</v>
      </c>
      <c r="E34" s="92">
        <v>428.14352005000001</v>
      </c>
      <c r="F34" s="92">
        <v>437.64960761999998</v>
      </c>
      <c r="G34" s="92">
        <v>9.5060875699999929</v>
      </c>
      <c r="H34" s="97">
        <v>2.2203039693067972E-2</v>
      </c>
      <c r="I34" s="93">
        <v>3.4900751145142746E-2</v>
      </c>
    </row>
    <row r="35" spans="1:9" x14ac:dyDescent="0.25">
      <c r="A35" s="11">
        <v>10</v>
      </c>
      <c r="B35" s="96" t="s">
        <v>1</v>
      </c>
      <c r="C35" s="96" t="s">
        <v>5</v>
      </c>
      <c r="D35" s="92">
        <v>418.39207055000003</v>
      </c>
      <c r="E35" s="92">
        <v>424.99664627999999</v>
      </c>
      <c r="F35" s="92">
        <v>430.79743831999997</v>
      </c>
      <c r="G35" s="92">
        <v>5.8007920400000215</v>
      </c>
      <c r="H35" s="97">
        <v>1.3649030153001004E-2</v>
      </c>
      <c r="I35" s="93">
        <v>3.435431890487594E-2</v>
      </c>
    </row>
    <row r="36" spans="1:9" x14ac:dyDescent="0.25">
      <c r="A36" s="11">
        <v>11</v>
      </c>
      <c r="B36" s="96" t="s">
        <v>1</v>
      </c>
      <c r="C36" s="96" t="s">
        <v>7</v>
      </c>
      <c r="D36" s="92">
        <v>398.49625541</v>
      </c>
      <c r="E36" s="92">
        <v>399.97867108999992</v>
      </c>
      <c r="F36" s="92">
        <v>404.72366217000001</v>
      </c>
      <c r="G36" s="92">
        <v>4.7449910800001023</v>
      </c>
      <c r="H36" s="97">
        <v>1.1863110268028327E-2</v>
      </c>
      <c r="I36" s="93">
        <v>3.2275042796817748E-2</v>
      </c>
    </row>
    <row r="37" spans="1:9" x14ac:dyDescent="0.25">
      <c r="A37" s="11">
        <v>12</v>
      </c>
      <c r="B37" s="96" t="s">
        <v>1</v>
      </c>
      <c r="C37" s="96" t="s">
        <v>4</v>
      </c>
      <c r="D37" s="92">
        <v>383.46348785000004</v>
      </c>
      <c r="E37" s="92">
        <v>383.81571652999997</v>
      </c>
      <c r="F37" s="92">
        <v>386.82496117999995</v>
      </c>
      <c r="G37" s="92">
        <v>3.0092446499999763</v>
      </c>
      <c r="H37" s="97">
        <v>7.8403372253902127E-3</v>
      </c>
      <c r="I37" s="93">
        <v>3.0847695215106434E-2</v>
      </c>
    </row>
    <row r="38" spans="1:9" x14ac:dyDescent="0.25">
      <c r="A38" s="11">
        <v>13</v>
      </c>
      <c r="B38" s="96" t="s">
        <v>1</v>
      </c>
      <c r="C38" s="96" t="s">
        <v>105</v>
      </c>
      <c r="D38" s="92">
        <v>386.82386144999998</v>
      </c>
      <c r="E38" s="92">
        <v>387.59351635000007</v>
      </c>
      <c r="F38" s="92">
        <v>386.11456872000008</v>
      </c>
      <c r="G38" s="92">
        <v>-1.4789476299999953</v>
      </c>
      <c r="H38" s="15">
        <v>-3.8157181882900577E-3</v>
      </c>
      <c r="I38" s="93">
        <v>3.07910443463974E-2</v>
      </c>
    </row>
    <row r="39" spans="1:9" x14ac:dyDescent="0.25">
      <c r="A39" s="11">
        <v>14</v>
      </c>
      <c r="B39" s="96" t="s">
        <v>1</v>
      </c>
      <c r="C39" s="96" t="s">
        <v>249</v>
      </c>
      <c r="D39" s="92">
        <v>377.08870718999998</v>
      </c>
      <c r="E39" s="92">
        <v>378.31795930999994</v>
      </c>
      <c r="F39" s="92">
        <v>376.56154894000002</v>
      </c>
      <c r="G39" s="92">
        <v>-1.7564103699999452</v>
      </c>
      <c r="H39" s="15">
        <v>-4.6426830309705541E-3</v>
      </c>
      <c r="I39" s="93">
        <v>3.0029230419864879E-2</v>
      </c>
    </row>
    <row r="40" spans="1:9" x14ac:dyDescent="0.25">
      <c r="A40" s="11">
        <v>15</v>
      </c>
      <c r="B40" s="96" t="s">
        <v>1</v>
      </c>
      <c r="C40" s="96" t="s">
        <v>106</v>
      </c>
      <c r="D40" s="92">
        <v>334.60856628000005</v>
      </c>
      <c r="E40" s="92">
        <v>334.63554936000008</v>
      </c>
      <c r="F40" s="92">
        <v>335.23985722000003</v>
      </c>
      <c r="G40" s="92">
        <v>0.60430785999995473</v>
      </c>
      <c r="H40" s="93">
        <v>1.8058686865627712E-3</v>
      </c>
      <c r="I40" s="93">
        <v>2.6733995934316766E-2</v>
      </c>
    </row>
    <row r="41" spans="1:9" x14ac:dyDescent="0.25">
      <c r="A41" s="11">
        <v>16</v>
      </c>
      <c r="B41" s="96" t="s">
        <v>1</v>
      </c>
      <c r="C41" s="96" t="s">
        <v>250</v>
      </c>
      <c r="D41" s="92">
        <v>314.46223060999995</v>
      </c>
      <c r="E41" s="92">
        <v>322.19238023999998</v>
      </c>
      <c r="F41" s="92">
        <v>328.80345248999993</v>
      </c>
      <c r="G41" s="92">
        <v>6.6110722500000003</v>
      </c>
      <c r="H41" s="97">
        <v>2.0519021104954238E-2</v>
      </c>
      <c r="I41" s="93">
        <v>2.6220719203708571E-2</v>
      </c>
    </row>
    <row r="42" spans="1:9" x14ac:dyDescent="0.25">
      <c r="A42" s="11">
        <v>17</v>
      </c>
      <c r="B42" s="96" t="s">
        <v>1</v>
      </c>
      <c r="C42" s="96" t="s">
        <v>257</v>
      </c>
      <c r="D42" s="92">
        <v>277.94202437000007</v>
      </c>
      <c r="E42" s="92">
        <v>281.70462690999994</v>
      </c>
      <c r="F42" s="92">
        <v>288.22881753000001</v>
      </c>
      <c r="G42" s="92">
        <v>6.5241906200000646</v>
      </c>
      <c r="H42" s="97">
        <v>2.3159685701876799E-2</v>
      </c>
      <c r="I42" s="93">
        <v>2.2985059413574548E-2</v>
      </c>
    </row>
    <row r="43" spans="1:9" x14ac:dyDescent="0.25">
      <c r="A43" s="11">
        <v>18</v>
      </c>
      <c r="B43" s="96" t="s">
        <v>1</v>
      </c>
      <c r="C43" s="96" t="s">
        <v>264</v>
      </c>
      <c r="D43" s="92">
        <v>261.61055372999999</v>
      </c>
      <c r="E43" s="92">
        <v>265.92363176999993</v>
      </c>
      <c r="F43" s="92">
        <v>270.21368004000004</v>
      </c>
      <c r="G43" s="92">
        <v>4.2900482700000699</v>
      </c>
      <c r="H43" s="97">
        <v>1.6132632671437701E-2</v>
      </c>
      <c r="I43" s="93">
        <v>2.1548426501224398E-2</v>
      </c>
    </row>
    <row r="44" spans="1:9" x14ac:dyDescent="0.25">
      <c r="A44" s="11">
        <v>19</v>
      </c>
      <c r="B44" s="96" t="s">
        <v>1</v>
      </c>
      <c r="C44" s="96" t="s">
        <v>107</v>
      </c>
      <c r="D44" s="92">
        <v>254.70821316000004</v>
      </c>
      <c r="E44" s="92">
        <v>254.92566725999993</v>
      </c>
      <c r="F44" s="92">
        <v>259.51135996999994</v>
      </c>
      <c r="G44" s="92">
        <v>4.5856927100000382</v>
      </c>
      <c r="H44" s="97">
        <v>1.7988352288289072E-2</v>
      </c>
      <c r="I44" s="93">
        <v>2.0694960616792359E-2</v>
      </c>
    </row>
    <row r="45" spans="1:9" x14ac:dyDescent="0.25">
      <c r="A45" s="11">
        <v>20</v>
      </c>
      <c r="B45" s="96" t="s">
        <v>1</v>
      </c>
      <c r="C45" s="96" t="s">
        <v>251</v>
      </c>
      <c r="D45" s="92">
        <v>209.51171847999998</v>
      </c>
      <c r="E45" s="92">
        <v>211.94235781999998</v>
      </c>
      <c r="F45" s="92">
        <v>214.05818158000005</v>
      </c>
      <c r="G45" s="92">
        <v>2.1158237600000502</v>
      </c>
      <c r="H45" s="97">
        <v>9.9830151073292909E-3</v>
      </c>
      <c r="I45" s="93">
        <v>1.7070257109408991E-2</v>
      </c>
    </row>
    <row r="46" spans="1:9" x14ac:dyDescent="0.25">
      <c r="A46" s="11">
        <v>21</v>
      </c>
      <c r="B46" s="96" t="s">
        <v>1</v>
      </c>
      <c r="C46" s="96" t="s">
        <v>108</v>
      </c>
      <c r="D46" s="92">
        <v>211.65910201</v>
      </c>
      <c r="E46" s="92">
        <v>211.60045910999997</v>
      </c>
      <c r="F46" s="92">
        <v>214.01444150999995</v>
      </c>
      <c r="G46" s="92">
        <v>2.4139823999999761</v>
      </c>
      <c r="H46" s="97">
        <v>1.1408209652064476E-2</v>
      </c>
      <c r="I46" s="93">
        <v>1.7066769019230082E-2</v>
      </c>
    </row>
    <row r="47" spans="1:9" x14ac:dyDescent="0.25">
      <c r="A47" s="11">
        <v>22</v>
      </c>
      <c r="B47" s="96" t="s">
        <v>1</v>
      </c>
      <c r="C47" s="96" t="s">
        <v>109</v>
      </c>
      <c r="D47" s="92">
        <v>201.01051540999998</v>
      </c>
      <c r="E47" s="92">
        <v>202.32374266000002</v>
      </c>
      <c r="F47" s="92">
        <v>201.16734546000009</v>
      </c>
      <c r="G47" s="92">
        <v>-1.1563971999999285</v>
      </c>
      <c r="H47" s="14">
        <v>-5.7155783339932816E-3</v>
      </c>
      <c r="I47" s="93">
        <v>1.6042266096407624E-2</v>
      </c>
    </row>
    <row r="48" spans="1:9" x14ac:dyDescent="0.25">
      <c r="A48" s="11">
        <v>23</v>
      </c>
      <c r="B48" s="96" t="s">
        <v>1</v>
      </c>
      <c r="C48" s="96" t="s">
        <v>252</v>
      </c>
      <c r="D48" s="92">
        <v>157.4630128</v>
      </c>
      <c r="E48" s="92">
        <v>156.40174384000002</v>
      </c>
      <c r="F48" s="92">
        <v>160.89983158999999</v>
      </c>
      <c r="G48" s="92">
        <v>4.4980877499999705</v>
      </c>
      <c r="H48" s="97">
        <v>2.8759831185779759E-2</v>
      </c>
      <c r="I48" s="93">
        <v>1.2831097946496471E-2</v>
      </c>
    </row>
    <row r="49" spans="1:9" x14ac:dyDescent="0.25">
      <c r="A49" s="11">
        <v>24</v>
      </c>
      <c r="B49" s="96" t="s">
        <v>1</v>
      </c>
      <c r="C49" s="96" t="s">
        <v>110</v>
      </c>
      <c r="D49" s="92">
        <v>134.09178980999999</v>
      </c>
      <c r="E49" s="92">
        <v>134.38067338000002</v>
      </c>
      <c r="F49" s="92">
        <v>135.00809922000002</v>
      </c>
      <c r="G49" s="92">
        <v>0.62742584000000357</v>
      </c>
      <c r="H49" s="93">
        <v>4.6690184251851194E-3</v>
      </c>
      <c r="I49" s="93">
        <v>1.0766339079063384E-2</v>
      </c>
    </row>
    <row r="50" spans="1:9" x14ac:dyDescent="0.25">
      <c r="A50" s="11">
        <v>25</v>
      </c>
      <c r="B50" s="96" t="s">
        <v>1</v>
      </c>
      <c r="C50" s="96" t="s">
        <v>258</v>
      </c>
      <c r="D50" s="92">
        <v>106.41695218000001</v>
      </c>
      <c r="E50" s="92">
        <v>110.57830139000001</v>
      </c>
      <c r="F50" s="92">
        <v>111.68600267999999</v>
      </c>
      <c r="G50" s="92">
        <v>1.1077012899999916</v>
      </c>
      <c r="H50" s="97">
        <v>1.0017347671974325E-2</v>
      </c>
      <c r="I50" s="93">
        <v>8.9064980707463468E-3</v>
      </c>
    </row>
    <row r="51" spans="1:9" x14ac:dyDescent="0.25">
      <c r="A51" s="11">
        <v>26</v>
      </c>
      <c r="B51" s="96" t="s">
        <v>1</v>
      </c>
      <c r="C51" s="96" t="s">
        <v>10</v>
      </c>
      <c r="D51" s="92">
        <v>109.75650704999998</v>
      </c>
      <c r="E51" s="92">
        <v>111.41252326</v>
      </c>
      <c r="F51" s="92">
        <v>111.36183416000003</v>
      </c>
      <c r="G51" s="92">
        <v>-5.0689099999979136E-2</v>
      </c>
      <c r="H51" s="15">
        <v>-4.5496770485744706E-4</v>
      </c>
      <c r="I51" s="93">
        <v>8.8806469682921867E-3</v>
      </c>
    </row>
    <row r="52" spans="1:9" x14ac:dyDescent="0.25">
      <c r="A52" s="11">
        <v>27</v>
      </c>
      <c r="B52" s="96" t="s">
        <v>1</v>
      </c>
      <c r="C52" s="96" t="s">
        <v>112</v>
      </c>
      <c r="D52" s="92">
        <v>101.92178853</v>
      </c>
      <c r="E52" s="92">
        <v>107.71994133000003</v>
      </c>
      <c r="F52" s="92">
        <v>109.71311716999999</v>
      </c>
      <c r="G52" s="92">
        <v>1.9931758399999588</v>
      </c>
      <c r="H52" s="97">
        <v>1.8503313457012244E-2</v>
      </c>
      <c r="I52" s="93">
        <v>8.7491685883853039E-3</v>
      </c>
    </row>
    <row r="53" spans="1:9" x14ac:dyDescent="0.25">
      <c r="A53" s="11">
        <v>28</v>
      </c>
      <c r="B53" s="96" t="s">
        <v>1</v>
      </c>
      <c r="C53" s="96" t="s">
        <v>111</v>
      </c>
      <c r="D53" s="92">
        <v>98.619640200000006</v>
      </c>
      <c r="E53" s="92">
        <v>98.960832080000003</v>
      </c>
      <c r="F53" s="92">
        <v>98.545971089999995</v>
      </c>
      <c r="G53" s="92">
        <v>-0.41486099000000953</v>
      </c>
      <c r="H53" s="15">
        <v>-4.1921736234456445E-3</v>
      </c>
      <c r="I53" s="93">
        <v>7.8586347468059484E-3</v>
      </c>
    </row>
    <row r="54" spans="1:9" x14ac:dyDescent="0.25">
      <c r="A54" s="11">
        <v>29</v>
      </c>
      <c r="B54" s="96" t="s">
        <v>1</v>
      </c>
      <c r="C54" s="96" t="s">
        <v>6</v>
      </c>
      <c r="D54" s="92">
        <v>92.43625526000001</v>
      </c>
      <c r="E54" s="92">
        <v>92.888605940000019</v>
      </c>
      <c r="F54" s="92">
        <v>92.736834790000017</v>
      </c>
      <c r="G54" s="92">
        <v>-0.15177114999999106</v>
      </c>
      <c r="H54" s="15">
        <v>-1.6339049172298412E-3</v>
      </c>
      <c r="I54" s="93">
        <v>7.3953800863549536E-3</v>
      </c>
    </row>
    <row r="55" spans="1:9" x14ac:dyDescent="0.25">
      <c r="A55" s="11">
        <v>30</v>
      </c>
      <c r="B55" s="96" t="s">
        <v>1</v>
      </c>
      <c r="C55" s="96" t="s">
        <v>3</v>
      </c>
      <c r="D55" s="92">
        <v>84.292581310000003</v>
      </c>
      <c r="E55" s="92">
        <v>85.120407889999981</v>
      </c>
      <c r="F55" s="92">
        <v>84.596339900000004</v>
      </c>
      <c r="G55" s="92">
        <v>-0.52406798999997972</v>
      </c>
      <c r="H55" s="14">
        <v>-6.1567842893472278E-3</v>
      </c>
      <c r="I55" s="93">
        <v>6.7462091939160833E-3</v>
      </c>
    </row>
    <row r="56" spans="1:9" x14ac:dyDescent="0.25">
      <c r="A56" s="11">
        <v>31</v>
      </c>
      <c r="B56" s="96" t="s">
        <v>1</v>
      </c>
      <c r="C56" s="96" t="s">
        <v>113</v>
      </c>
      <c r="D56" s="92">
        <v>76.340941210000011</v>
      </c>
      <c r="E56" s="92">
        <v>75.039521900000011</v>
      </c>
      <c r="F56" s="92">
        <v>76.255761100000015</v>
      </c>
      <c r="G56" s="92">
        <v>1.2162392000000031</v>
      </c>
      <c r="H56" s="97">
        <v>1.6207981730224787E-2</v>
      </c>
      <c r="I56" s="93">
        <v>6.0810824348901706E-3</v>
      </c>
    </row>
    <row r="57" spans="1:9" x14ac:dyDescent="0.25">
      <c r="A57" s="11">
        <v>32</v>
      </c>
      <c r="B57" s="96" t="s">
        <v>2</v>
      </c>
      <c r="C57" s="96" t="s">
        <v>13</v>
      </c>
      <c r="D57" s="92">
        <v>62.369549859999999</v>
      </c>
      <c r="E57" s="92">
        <v>62.754449889999982</v>
      </c>
      <c r="F57" s="92">
        <v>61.866042769999986</v>
      </c>
      <c r="G57" s="92">
        <v>-0.88840711999999733</v>
      </c>
      <c r="H57" s="14">
        <v>-1.4156878461324322E-2</v>
      </c>
      <c r="I57" s="93">
        <v>4.9335617477013274E-3</v>
      </c>
    </row>
    <row r="58" spans="1:9" x14ac:dyDescent="0.25">
      <c r="A58" s="11">
        <v>33</v>
      </c>
      <c r="B58" s="96" t="s">
        <v>2</v>
      </c>
      <c r="C58" s="96" t="s">
        <v>114</v>
      </c>
      <c r="D58" s="92">
        <v>49.035870179999996</v>
      </c>
      <c r="E58" s="92">
        <v>49.254077620000004</v>
      </c>
      <c r="F58" s="92">
        <v>52.091234480000004</v>
      </c>
      <c r="G58" s="92">
        <v>2.8371568599999994</v>
      </c>
      <c r="H58" s="97">
        <v>5.7602476730737713E-2</v>
      </c>
      <c r="I58" s="93">
        <v>4.1540611022512393E-3</v>
      </c>
    </row>
    <row r="59" spans="1:9" x14ac:dyDescent="0.25">
      <c r="A59" s="11">
        <v>34</v>
      </c>
      <c r="B59" s="96" t="s">
        <v>2</v>
      </c>
      <c r="C59" s="96" t="s">
        <v>12</v>
      </c>
      <c r="D59" s="92">
        <v>47.129864529999999</v>
      </c>
      <c r="E59" s="92">
        <v>47.220605529999993</v>
      </c>
      <c r="F59" s="92">
        <v>48.104630500000006</v>
      </c>
      <c r="G59" s="92">
        <v>0.88402497000001368</v>
      </c>
      <c r="H59" s="97">
        <v>1.8721169711353632E-2</v>
      </c>
      <c r="I59" s="93">
        <v>3.8361458773825282E-3</v>
      </c>
    </row>
    <row r="60" spans="1:9" x14ac:dyDescent="0.25">
      <c r="A60" s="11">
        <v>35</v>
      </c>
      <c r="B60" s="96" t="s">
        <v>2</v>
      </c>
      <c r="C60" s="96" t="s">
        <v>115</v>
      </c>
      <c r="D60" s="92">
        <v>43.829516030000001</v>
      </c>
      <c r="E60" s="92">
        <v>44.003121359999994</v>
      </c>
      <c r="F60" s="92">
        <v>44.239285110000004</v>
      </c>
      <c r="G60" s="92">
        <v>0.23616375000001491</v>
      </c>
      <c r="H60" s="97">
        <v>5.3669772211817233E-3</v>
      </c>
      <c r="I60" s="93">
        <v>3.5279005249417052E-3</v>
      </c>
    </row>
    <row r="61" spans="1:9" x14ac:dyDescent="0.25">
      <c r="A61" s="11">
        <v>36</v>
      </c>
      <c r="B61" s="96" t="s">
        <v>2</v>
      </c>
      <c r="C61" s="96" t="s">
        <v>11</v>
      </c>
      <c r="D61" s="92">
        <v>43.976603959999991</v>
      </c>
      <c r="E61" s="92">
        <v>43.877393820000002</v>
      </c>
      <c r="F61" s="92">
        <v>44.095122379999999</v>
      </c>
      <c r="G61" s="92">
        <v>0.21772856000000237</v>
      </c>
      <c r="H61" s="93">
        <v>4.9622035641678957E-3</v>
      </c>
      <c r="I61" s="93">
        <v>3.5164041418157248E-3</v>
      </c>
    </row>
    <row r="62" spans="1:9" x14ac:dyDescent="0.25">
      <c r="A62" s="11">
        <v>37</v>
      </c>
      <c r="B62" s="96" t="s">
        <v>2</v>
      </c>
      <c r="C62" s="96" t="s">
        <v>254</v>
      </c>
      <c r="D62" s="92">
        <v>42.513204859999995</v>
      </c>
      <c r="E62" s="92">
        <v>43.076240890000008</v>
      </c>
      <c r="F62" s="92">
        <v>43.381766019999993</v>
      </c>
      <c r="G62" s="92">
        <v>0.30552512999998777</v>
      </c>
      <c r="H62" s="97">
        <v>7.0926599834971746E-3</v>
      </c>
      <c r="I62" s="93">
        <v>3.4595169143061271E-3</v>
      </c>
    </row>
    <row r="63" spans="1:9" x14ac:dyDescent="0.25">
      <c r="A63" s="11">
        <v>38</v>
      </c>
      <c r="B63" s="96" t="s">
        <v>2</v>
      </c>
      <c r="C63" s="96" t="s">
        <v>272</v>
      </c>
      <c r="D63" s="92">
        <v>40.212073439999998</v>
      </c>
      <c r="E63" s="92">
        <v>40.515789720000001</v>
      </c>
      <c r="F63" s="92">
        <v>41.645831919999992</v>
      </c>
      <c r="G63" s="92">
        <v>1.1300421999999954</v>
      </c>
      <c r="H63" s="97">
        <v>2.7891402532434596E-2</v>
      </c>
      <c r="I63" s="93">
        <v>3.321083329599084E-3</v>
      </c>
    </row>
    <row r="64" spans="1:9" x14ac:dyDescent="0.25">
      <c r="A64" s="11">
        <v>39</v>
      </c>
      <c r="B64" s="96" t="s">
        <v>2</v>
      </c>
      <c r="C64" s="96" t="s">
        <v>253</v>
      </c>
      <c r="D64" s="92">
        <v>44.548572239999991</v>
      </c>
      <c r="E64" s="92">
        <v>44.59870741000001</v>
      </c>
      <c r="F64" s="92">
        <v>35.941770529999999</v>
      </c>
      <c r="G64" s="92">
        <v>-8.6569368800000106</v>
      </c>
      <c r="H64" s="14">
        <v>-0.1941073493546796</v>
      </c>
      <c r="I64" s="93">
        <v>2.8662079598447041E-3</v>
      </c>
    </row>
    <row r="65" spans="1:9" x14ac:dyDescent="0.25">
      <c r="A65" s="11">
        <v>40</v>
      </c>
      <c r="B65" s="96" t="s">
        <v>2</v>
      </c>
      <c r="C65" s="96" t="s">
        <v>255</v>
      </c>
      <c r="D65" s="92">
        <v>30.641535640000001</v>
      </c>
      <c r="E65" s="92">
        <v>30.445557320000002</v>
      </c>
      <c r="F65" s="92">
        <v>30.322957579999997</v>
      </c>
      <c r="G65" s="92">
        <v>-0.12259974000000581</v>
      </c>
      <c r="H65" s="15">
        <v>-4.026851560357831E-3</v>
      </c>
      <c r="I65" s="93">
        <v>2.418130801577662E-3</v>
      </c>
    </row>
    <row r="66" spans="1:9" x14ac:dyDescent="0.25">
      <c r="A66" s="11">
        <v>41</v>
      </c>
      <c r="B66" s="96" t="s">
        <v>2</v>
      </c>
      <c r="C66" s="96" t="s">
        <v>262</v>
      </c>
      <c r="D66" s="92">
        <v>27.604213059999992</v>
      </c>
      <c r="E66" s="92">
        <v>27.513468219999996</v>
      </c>
      <c r="F66" s="92">
        <v>27.671586899999994</v>
      </c>
      <c r="G66" s="92">
        <v>0.15811867999999971</v>
      </c>
      <c r="H66" s="97">
        <v>5.7469555904646223E-3</v>
      </c>
      <c r="I66" s="93">
        <v>2.2066949252851518E-3</v>
      </c>
    </row>
    <row r="67" spans="1:9" x14ac:dyDescent="0.25">
      <c r="A67" s="11">
        <v>42</v>
      </c>
      <c r="B67" s="96" t="s">
        <v>2</v>
      </c>
      <c r="C67" s="96" t="s">
        <v>256</v>
      </c>
      <c r="D67" s="92">
        <v>21.654387749999998</v>
      </c>
      <c r="E67" s="92">
        <v>21.787415299999992</v>
      </c>
      <c r="F67" s="92">
        <v>22.099297539999995</v>
      </c>
      <c r="G67" s="92">
        <v>0.31188224000000209</v>
      </c>
      <c r="H67" s="97">
        <v>1.4314788409068522E-2</v>
      </c>
      <c r="I67" s="93">
        <v>1.7623278314365352E-3</v>
      </c>
    </row>
    <row r="68" spans="1:9" x14ac:dyDescent="0.25">
      <c r="A68" s="11">
        <v>43</v>
      </c>
      <c r="B68" s="96" t="s">
        <v>14</v>
      </c>
      <c r="C68" s="96" t="s">
        <v>263</v>
      </c>
      <c r="D68" s="92">
        <v>14.679861629999996</v>
      </c>
      <c r="E68" s="92">
        <v>14.950791109999997</v>
      </c>
      <c r="F68" s="92">
        <v>14.688507730000001</v>
      </c>
      <c r="G68" s="92">
        <v>-0.26228337999999707</v>
      </c>
      <c r="H68" s="14">
        <v>-1.7543110466212455E-2</v>
      </c>
      <c r="I68" s="93">
        <v>1.171347909497837E-3</v>
      </c>
    </row>
    <row r="69" spans="1:9" x14ac:dyDescent="0.25">
      <c r="A69" s="11">
        <v>44</v>
      </c>
      <c r="B69" s="96" t="s">
        <v>14</v>
      </c>
      <c r="C69" s="96" t="s">
        <v>116</v>
      </c>
      <c r="D69" s="92">
        <v>13.922033750000004</v>
      </c>
      <c r="E69" s="92">
        <v>13.849044399999999</v>
      </c>
      <c r="F69" s="92">
        <v>13.65554998</v>
      </c>
      <c r="G69" s="92">
        <v>-0.19349441999999806</v>
      </c>
      <c r="H69" s="14">
        <v>-1.3971680240984575E-2</v>
      </c>
      <c r="I69" s="93">
        <v>1.0889737893146909E-3</v>
      </c>
    </row>
    <row r="70" spans="1:9" x14ac:dyDescent="0.25">
      <c r="A70" s="114" t="s">
        <v>0</v>
      </c>
      <c r="B70" s="114"/>
      <c r="C70" s="10" t="s">
        <v>15</v>
      </c>
      <c r="D70" s="94">
        <v>12435.67614181</v>
      </c>
      <c r="E70" s="94">
        <v>12510.636868310003</v>
      </c>
      <c r="F70" s="94">
        <v>12539.833478080005</v>
      </c>
      <c r="G70" s="94">
        <v>29.196609770002365</v>
      </c>
      <c r="H70" s="95">
        <v>2.3337428843417771E-3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2022-07-14T22:42:24Z</dcterms:created>
  <dcterms:modified xsi:type="dcterms:W3CDTF">2023-07-15T00:13:24Z</dcterms:modified>
</cp:coreProperties>
</file>