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filterPrivacy="1"/>
  <xr:revisionPtr revIDLastSave="5" documentId="8_{3D022C9F-EB53-4FAC-A77A-C98731435D8F}" xr6:coauthVersionLast="47" xr6:coauthVersionMax="47" xr10:uidLastSave="{69BEDBB9-6D86-4FF9-ACA8-294109496D98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calcPr calcId="191029"/>
</workbook>
</file>

<file path=xl/calcChain.xml><?xml version="1.0" encoding="utf-8"?>
<calcChain xmlns="http://schemas.openxmlformats.org/spreadsheetml/2006/main">
  <c r="E49" i="31" l="1"/>
  <c r="D49" i="31"/>
  <c r="B14" i="32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F23" i="31"/>
  <c r="F25" i="31"/>
  <c r="F10" i="31"/>
  <c r="F17" i="31" l="1"/>
  <c r="F49" i="31" l="1"/>
  <c r="F44" i="31"/>
  <c r="F39" i="31"/>
  <c r="F45" i="31"/>
  <c r="F24" i="31"/>
  <c r="F29" i="31"/>
  <c r="F34" i="31"/>
  <c r="F8" i="31"/>
  <c r="F31" i="31"/>
  <c r="F6" i="31"/>
  <c r="F15" i="31"/>
  <c r="F37" i="31"/>
  <c r="F47" i="31"/>
  <c r="F35" i="31"/>
  <c r="F9" i="31"/>
  <c r="F36" i="31"/>
  <c r="F46" i="31"/>
  <c r="F48" i="31"/>
  <c r="F28" i="31"/>
  <c r="F30" i="31"/>
  <c r="F32" i="31"/>
  <c r="F19" i="31"/>
  <c r="F7" i="31"/>
  <c r="F26" i="31"/>
  <c r="F16" i="31"/>
  <c r="F40" i="31"/>
  <c r="F38" i="31"/>
  <c r="F13" i="31"/>
  <c r="F41" i="31"/>
  <c r="F21" i="31"/>
  <c r="F18" i="31"/>
  <c r="F43" i="31"/>
  <c r="F22" i="31"/>
  <c r="F42" i="31"/>
  <c r="F27" i="31"/>
  <c r="F33" i="31"/>
  <c r="F11" i="31"/>
  <c r="F12" i="31"/>
  <c r="F14" i="31"/>
  <c r="F20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B27" i="32" l="1"/>
  <c r="B28" i="32"/>
  <c r="B29" i="32"/>
  <c r="B30" i="32"/>
  <c r="B31" i="32"/>
  <c r="B32" i="32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</calcChain>
</file>

<file path=xl/sharedStrings.xml><?xml version="1.0" encoding="utf-8"?>
<sst xmlns="http://schemas.openxmlformats.org/spreadsheetml/2006/main" count="2420" uniqueCount="306">
  <si>
    <t/>
  </si>
  <si>
    <t>SEGMENTO 1</t>
  </si>
  <si>
    <t>SEGMENTO 2</t>
  </si>
  <si>
    <t>CALCETA</t>
  </si>
  <si>
    <t>RIOBAMBA</t>
  </si>
  <si>
    <t>ATUNTAQUI</t>
  </si>
  <si>
    <t>CHONE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</si>
  <si>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</si>
  <si>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</si>
  <si>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</si>
  <si>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</si>
  <si>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</si>
  <si>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</si>
  <si>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</si>
  <si>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</si>
  <si>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</si>
  <si>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#</t>
  </si>
  <si>
    <t>SEG.</t>
  </si>
  <si>
    <t>ENTIDAD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</si>
  <si>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</si>
  <si>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</si>
  <si>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</si>
  <si>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</si>
  <si>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</si>
  <si>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</si>
  <si>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</si>
  <si>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</si>
  <si>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</si>
  <si>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</si>
  <si>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</si>
  <si>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</si>
  <si>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</si>
  <si>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</si>
  <si>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</si>
  <si>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</si>
  <si>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</si>
  <si>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</si>
  <si>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</si>
  <si>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</si>
  <si>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</si>
  <si>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</si>
  <si>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</si>
  <si>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</si>
  <si>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</si>
  <si>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</si>
  <si>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</si>
  <si>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</si>
  <si>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</si>
  <si>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</si>
  <si>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</si>
  <si>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</si>
  <si>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</si>
  <si>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</si>
  <si>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</si>
  <si>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</si>
  <si>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</si>
  <si>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</si>
  <si>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</si>
  <si>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</si>
  <si>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</si>
  <si>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</si>
  <si>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</si>
  <si>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</si>
  <si>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</si>
  <si>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</si>
  <si>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</si>
  <si>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</si>
  <si>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</si>
  <si>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</si>
  <si>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</si>
  <si>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</si>
  <si>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</si>
  <si>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</si>
  <si>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</si>
  <si>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</si>
  <si>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</si>
  <si>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</si>
  <si>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</si>
  <si>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</si>
  <si>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</si>
  <si>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</si>
  <si>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</si>
  <si>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</si>
  <si>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</si>
  <si>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</si>
  <si>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</si>
  <si>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</si>
  <si>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</si>
  <si>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</si>
  <si>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</si>
  <si>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</si>
  <si>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</si>
  <si>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</si>
  <si>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</si>
  <si>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</si>
  <si>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</si>
  <si>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</si>
  <si>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</si>
  <si>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</si>
  <si>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</si>
  <si>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</si>
  <si>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29 DE OCTUBRE</t>
  </si>
  <si>
    <t>SAN FRANCISCO</t>
  </si>
  <si>
    <t>MUSHUC RUNA</t>
  </si>
  <si>
    <t>F. DAQUILEMA</t>
  </si>
  <si>
    <t>23 DE JULIO</t>
  </si>
  <si>
    <t>MEGO</t>
  </si>
  <si>
    <t>EL SAGRARIO</t>
  </si>
  <si>
    <t>CACPE PASTAZA</t>
  </si>
  <si>
    <t>CCCA</t>
  </si>
  <si>
    <t>ONCE DE JUNIO</t>
  </si>
  <si>
    <t>15 DE ABRIL</t>
  </si>
  <si>
    <t>9 DE OCTUBRE</t>
  </si>
  <si>
    <t>CACPE LOJA</t>
  </si>
  <si>
    <t>LUCHA CAMPESINA</t>
  </si>
  <si>
    <t>PEDRO MONCAYO</t>
  </si>
  <si>
    <t>LA DOLOROSA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</si>
  <si>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</si>
  <si>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</si>
  <si>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</si>
  <si>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</si>
  <si>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</si>
  <si>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</si>
  <si>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</si>
  <si>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</si>
  <si>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</si>
  <si>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</si>
  <si>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</si>
  <si>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</si>
  <si>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</si>
  <si>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</si>
  <si>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</si>
  <si>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</si>
  <si>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</si>
  <si>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</si>
  <si>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</si>
  <si>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</si>
  <si>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</si>
  <si>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</si>
  <si>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</si>
  <si>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</si>
  <si>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</si>
  <si>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</si>
  <si>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</si>
  <si>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</si>
  <si>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</si>
  <si>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</si>
  <si>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</si>
  <si>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</si>
  <si>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</si>
  <si>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</si>
  <si>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</si>
  <si>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</si>
  <si>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</si>
  <si>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</si>
  <si>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</si>
  <si>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</si>
  <si>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</si>
  <si>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</si>
  <si>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</si>
  <si>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</si>
  <si>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</si>
  <si>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</si>
  <si>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</si>
  <si>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</si>
  <si>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</si>
  <si>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</si>
  <si>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</si>
  <si>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</si>
  <si>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</si>
  <si>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</si>
  <si>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</si>
  <si>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</si>
  <si>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</si>
  <si>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</si>
  <si>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</si>
  <si>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</si>
  <si>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</si>
  <si>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</si>
  <si>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</si>
  <si>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</si>
  <si>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</si>
  <si>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</si>
  <si>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</si>
  <si>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</si>
  <si>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</si>
  <si>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</si>
  <si>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</si>
  <si>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</si>
  <si>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</si>
  <si>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</si>
  <si>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</si>
  <si>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</si>
  <si>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</si>
  <si>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</si>
  <si>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</si>
  <si>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</si>
  <si>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</si>
  <si>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</si>
  <si>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</si>
  <si>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</si>
  <si>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</si>
  <si>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</si>
  <si>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</si>
  <si>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29</t>
  </si>
  <si>
    <t>OTROS PASIVOS</t>
  </si>
  <si>
    <t>2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</si>
  <si>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</si>
  <si>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</si>
  <si>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</si>
  <si>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</si>
  <si>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</si>
  <si>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</si>
  <si>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</si>
  <si>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</si>
  <si>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</si>
  <si>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</si>
  <si>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</si>
  <si>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</si>
  <si>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</si>
  <si>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</si>
  <si>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</si>
  <si>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</si>
  <si>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</si>
  <si>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</si>
  <si>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</si>
  <si>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</si>
  <si>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</si>
  <si>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</si>
  <si>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</si>
  <si>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</si>
  <si>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</si>
  <si>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</si>
  <si>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</si>
  <si>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</si>
  <si>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</si>
  <si>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</si>
  <si>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</si>
  <si>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</si>
  <si>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</si>
  <si>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</si>
  <si>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</si>
  <si>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</si>
  <si>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</si>
  <si>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</si>
  <si>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</si>
  <si>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</si>
  <si>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</si>
  <si>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</si>
  <si>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</si>
  <si>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</si>
  <si>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</si>
  <si>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</si>
  <si>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</si>
  <si>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</si>
  <si>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</si>
  <si>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</si>
  <si>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</si>
  <si>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</si>
  <si>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</si>
  <si>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</si>
  <si>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</si>
  <si>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</si>
  <si>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</si>
  <si>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</si>
  <si>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</si>
  <si>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</si>
  <si>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</si>
  <si>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</si>
  <si>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</si>
  <si>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</si>
  <si>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</si>
  <si>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</si>
  <si>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</si>
  <si>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</si>
  <si>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</si>
  <si>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</si>
  <si>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</si>
  <si>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</si>
  <si>
    <t>A. DEL VALLE</t>
  </si>
  <si>
    <t>ANDALUCÍA</t>
  </si>
  <si>
    <t>CACPE BIBLIÁN</t>
  </si>
  <si>
    <t>TULCÁN</t>
  </si>
  <si>
    <t>SAN JOSÉ</t>
  </si>
  <si>
    <t>STA. ROSA</t>
  </si>
  <si>
    <t>SAN FCO. ASÍS</t>
  </si>
  <si>
    <t>STA. ANA</t>
  </si>
  <si>
    <t>LA BENÉFICA</t>
  </si>
  <si>
    <t>UNIÓN EL EJIDO</t>
  </si>
  <si>
    <t>PABLO MUÑOZ V.</t>
  </si>
  <si>
    <t>PADRE J. LORENTE</t>
  </si>
  <si>
    <t>28</t>
  </si>
  <si>
    <t>OBLIGACIONES CONVERTIBLES EN ACCIONES Y APORTES PARA FUTURA CAPITALIZACIÓN</t>
  </si>
  <si>
    <t>* En el caso de las Cooperativas que registran un indicador del 250%, se están aplicando cotas para evitar que exista mucha dispersión entre los otros datos ya que los valores son en ciertos casos incluso mucho más altos</t>
  </si>
  <si>
    <t>El presente informe se realizó en base a la información de la herramienta "Visor Estratégico" que recoge los balances de las 43 cooperativas socias de ICORED; agrupadas de la siguiente forma:</t>
  </si>
  <si>
    <t>mar-23</t>
  </si>
  <si>
    <t>EDUCADORES</t>
  </si>
  <si>
    <t>COACMES</t>
  </si>
  <si>
    <t>KULLKI WASI</t>
  </si>
  <si>
    <t>abr-23</t>
  </si>
  <si>
    <t>VARIACIÓN mar-23 a abr-23</t>
  </si>
  <si>
    <t>Monitoreo Financiero mensual - Grupo ICORED 
(Corte a mayo 2023)</t>
  </si>
  <si>
    <t>may-23</t>
  </si>
  <si>
    <t>VARIACIÓN abr-23 a may-23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</si>
  <si>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</si>
  <si>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 31 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</si>
</sst>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12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theme="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25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0" xfId="0" applyFont="1"/>
    <xf numFmtId="0" fontId="6" fillId="0" borderId="0" xfId="0" applyFont="1" applyAlignment="1">
      <alignment horizontal="left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10" fontId="1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6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7" fillId="6" borderId="0" xfId="0" applyFont="1" applyFill="1" applyAlignment="1">
      <alignment horizontal="justify" wrapText="1"/>
    </xf>
    <xf numFmtId="0" fontId="18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2" fillId="6" borderId="0" xfId="1" applyFont="1" applyFill="1" applyAlignment="1">
      <alignment horizontal="center"/>
    </xf>
    <xf numFmtId="0" fontId="22" fillId="6" borderId="0" xfId="1" applyFont="1" applyFill="1"/>
    <xf numFmtId="0" fontId="23" fillId="6" borderId="0" xfId="0" applyFont="1" applyFill="1"/>
    <xf numFmtId="0" fontId="24" fillId="6" borderId="0" xfId="1" applyFont="1" applyFill="1"/>
    <xf numFmtId="0" fontId="25" fillId="6" borderId="0" xfId="0" applyFont="1" applyFill="1"/>
    <xf numFmtId="0" fontId="26" fillId="6" borderId="0" xfId="1" applyFont="1" applyFill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7" fillId="10" borderId="17" xfId="0" applyFont="1" applyFill="1" applyBorder="1" applyAlignment="1">
      <alignment horizontal="center" vertical="center" wrapText="1"/>
    </xf>
    <xf numFmtId="17" fontId="27" fillId="10" borderId="1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8" fillId="7" borderId="1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Alignment="1">
      <alignment horizontal="center" vertical="center" wrapText="1"/>
    </xf>
    <xf numFmtId="10" fontId="5" fillId="0" borderId="15" xfId="0" applyNumberFormat="1" applyFont="1" applyBorder="1" applyAlignment="1">
      <alignment horizontal="center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9" fontId="0" fillId="0" borderId="0" xfId="0" applyNumberFormat="1"/>
    <xf numFmtId="9" fontId="29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0" fontId="29" fillId="3" borderId="1" xfId="0" applyNumberFormat="1" applyFont="1" applyFill="1" applyBorder="1" applyAlignment="1">
      <alignment horizontal="center" vertical="center" wrapText="1"/>
    </xf>
    <xf numFmtId="10" fontId="29" fillId="4" borderId="1" xfId="0" applyNumberFormat="1" applyFont="1" applyFill="1" applyBorder="1" applyAlignment="1">
      <alignment horizontal="center" vertical="center" wrapText="1"/>
    </xf>
    <xf numFmtId="10" fontId="29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0" fontId="29" fillId="3" borderId="3" xfId="0" applyNumberFormat="1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10" fontId="29" fillId="5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9" fillId="4" borderId="3" xfId="0" applyNumberFormat="1" applyFont="1" applyFill="1" applyBorder="1" applyAlignment="1">
      <alignment horizontal="center" vertical="center" wrapText="1"/>
    </xf>
    <xf numFmtId="10" fontId="29" fillId="0" borderId="15" xfId="0" applyNumberFormat="1" applyFont="1" applyBorder="1" applyAlignment="1">
      <alignment horizontal="center" vertical="center" wrapText="1"/>
    </xf>
    <xf numFmtId="10" fontId="29" fillId="4" borderId="15" xfId="0" applyNumberFormat="1" applyFont="1" applyFill="1" applyBorder="1" applyAlignment="1">
      <alignment horizontal="center" vertical="center" wrapText="1"/>
    </xf>
    <xf numFmtId="10" fontId="29" fillId="3" borderId="15" xfId="0" applyNumberFormat="1" applyFont="1" applyFill="1" applyBorder="1" applyAlignment="1">
      <alignment horizontal="center" vertical="center" wrapText="1"/>
    </xf>
    <xf numFmtId="10" fontId="29" fillId="0" borderId="3" xfId="0" applyNumberFormat="1" applyFont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justify" wrapText="1"/>
    </xf>
    <xf numFmtId="0" fontId="30" fillId="6" borderId="0" xfId="0" applyFont="1" applyFill="1" applyAlignment="1">
      <alignment horizontal="center" wrapText="1"/>
    </xf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33" fillId="2" borderId="2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7" fontId="14" fillId="0" borderId="0" xfId="0" applyNumberFormat="1" applyFont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 wrapText="1"/>
    </xf>
    <xf numFmtId="10" fontId="35" fillId="0" borderId="1" xfId="0" applyNumberFormat="1" applyFont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 wrapText="1"/>
    </xf>
    <xf numFmtId="10" fontId="36" fillId="0" borderId="1" xfId="0" applyNumberFormat="1" applyFont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9" fontId="35" fillId="0" borderId="1" xfId="0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0" fontId="33" fillId="2" borderId="2" xfId="0" applyFont="1" applyFill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0.10280108315564417</c:v>
                </c:pt>
                <c:pt idx="1">
                  <c:v>0.11694629443686144</c:v>
                </c:pt>
                <c:pt idx="2">
                  <c:v>0.69739572044422438</c:v>
                </c:pt>
                <c:pt idx="3">
                  <c:v>2.4780482622290344E-2</c:v>
                </c:pt>
                <c:pt idx="4">
                  <c:v>5.8002372359602379E-2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dLbl>
              <c:idx val="3"/>
              <c:layout>
                <c:manualLayout>
                  <c:x val="3.8186147949774693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902-B604-838B2D44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0.92116037766291303</c:v>
                </c:pt>
                <c:pt idx="1">
                  <c:v>2.5943889918924847E-2</c:v>
                </c:pt>
                <c:pt idx="2">
                  <c:v>4.9642778198696801E-2</c:v>
                </c:pt>
                <c:pt idx="3">
                  <c:v>9.7280658301718899E-5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0.32732171054874171</c:v>
                </c:pt>
                <c:pt idx="1">
                  <c:v>0.61270979065513709</c:v>
                </c:pt>
                <c:pt idx="2">
                  <c:v>6.1692558847812433E-2</c:v>
                </c:pt>
                <c:pt idx="3">
                  <c:v>-1.7481534411445225E-3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0.8729312752320163</c:v>
                </c:pt>
                <c:pt idx="1">
                  <c:v>7.2892079795709303E-2</c:v>
                </c:pt>
                <c:pt idx="2">
                  <c:v>1.6922862688004924E-2</c:v>
                </c:pt>
                <c:pt idx="3">
                  <c:v>3.7208837363555833E-2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0.44244197569139199</c:v>
                </c:pt>
                <c:pt idx="1">
                  <c:v>0.27640681673315992</c:v>
                </c:pt>
                <c:pt idx="2">
                  <c:v>0.22059595634720072</c:v>
                </c:pt>
                <c:pt idx="3">
                  <c:v>6.0538254457678922E-2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2.8888884605055887E-2"/>
          <c:y val="6.6968680908973219E-2"/>
          <c:w val="0.92598396637098823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37"/>
              <c:layout>
                <c:manualLayout>
                  <c:x val="-3.7834755335248832E-3"/>
                  <c:y val="1.50003186414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FC0-BDE7-9A6B3294A807}"/>
                </c:ext>
              </c:extLst>
            </c:dLbl>
            <c:dLbl>
              <c:idx val="38"/>
              <c:layout>
                <c:manualLayout>
                  <c:x val="-1.580505779396028E-3"/>
                  <c:y val="2.832612178254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A-4FC0-BDE7-9A6B3294A807}"/>
                </c:ext>
              </c:extLst>
            </c:dLbl>
            <c:dLbl>
              <c:idx val="39"/>
              <c:layout>
                <c:manualLayout>
                  <c:x val="-1.3961207495303322E-3"/>
                  <c:y val="2.8750244474869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FC0-BDE7-9A6B3294A807}"/>
                </c:ext>
              </c:extLst>
            </c:dLbl>
            <c:dLbl>
              <c:idx val="40"/>
              <c:layout>
                <c:manualLayout>
                  <c:x val="4.4173447678371678E-4"/>
                  <c:y val="2.025021041320098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0-4480-B8DF-C8EEF3E57BE8}"/>
                </c:ext>
              </c:extLst>
            </c:dLbl>
            <c:dLbl>
              <c:idx val="41"/>
              <c:layout>
                <c:manualLayout>
                  <c:x val="9.2408191315918375E-2"/>
                  <c:y val="1.39564933623699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C-496E-924C-5EBC36456DAD}"/>
                </c:ext>
              </c:extLst>
            </c:dLbl>
            <c:dLbl>
              <c:idx val="42"/>
              <c:layout>
                <c:manualLayout>
                  <c:x val="-1.40211582187324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C-496E-924C-5EBC3645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Excedentes!$C$6:$C$48</c:f>
              <c:strCache>
                <c:ptCount val="43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MEGO</c:v>
                </c:pt>
                <c:pt idx="4">
                  <c:v>RIOBAMBA</c:v>
                </c:pt>
                <c:pt idx="5">
                  <c:v>A. DEL VALLE</c:v>
                </c:pt>
                <c:pt idx="6">
                  <c:v>CACPE PASTAZA</c:v>
                </c:pt>
                <c:pt idx="7">
                  <c:v>23 DE JULIO</c:v>
                </c:pt>
                <c:pt idx="8">
                  <c:v>ATUNTAQUI</c:v>
                </c:pt>
                <c:pt idx="9">
                  <c:v>OSCUS</c:v>
                </c:pt>
                <c:pt idx="10">
                  <c:v>CHONE</c:v>
                </c:pt>
                <c:pt idx="11">
                  <c:v>F. DAQUILEMA</c:v>
                </c:pt>
                <c:pt idx="12">
                  <c:v>EL SAGRARIO</c:v>
                </c:pt>
                <c:pt idx="13">
                  <c:v>MUSHUC RUNA</c:v>
                </c:pt>
                <c:pt idx="14">
                  <c:v>TULCÁN</c:v>
                </c:pt>
                <c:pt idx="15">
                  <c:v>ANDALUCÍA</c:v>
                </c:pt>
                <c:pt idx="16">
                  <c:v>CACPE BIBLIÁN</c:v>
                </c:pt>
                <c:pt idx="17">
                  <c:v>CALCETA</c:v>
                </c:pt>
                <c:pt idx="18">
                  <c:v>SAN JOSÉ</c:v>
                </c:pt>
                <c:pt idx="19">
                  <c:v>CACPE LOJA</c:v>
                </c:pt>
                <c:pt idx="20">
                  <c:v>COMERCIO</c:v>
                </c:pt>
                <c:pt idx="21">
                  <c:v>9 DE OCTUBRE</c:v>
                </c:pt>
                <c:pt idx="22">
                  <c:v>KULLKI WASI</c:v>
                </c:pt>
                <c:pt idx="23">
                  <c:v>CPN</c:v>
                </c:pt>
                <c:pt idx="24">
                  <c:v>COOPROGRESO</c:v>
                </c:pt>
                <c:pt idx="25">
                  <c:v>PEDRO MONCAYO</c:v>
                </c:pt>
                <c:pt idx="26">
                  <c:v>GUARANDA</c:v>
                </c:pt>
                <c:pt idx="27">
                  <c:v>PADRE J. LORENTE</c:v>
                </c:pt>
                <c:pt idx="28">
                  <c:v>STA. ANA</c:v>
                </c:pt>
                <c:pt idx="29">
                  <c:v>PABLO MUÑOZ V.</c:v>
                </c:pt>
                <c:pt idx="30">
                  <c:v>EDUCADORES</c:v>
                </c:pt>
                <c:pt idx="31">
                  <c:v>UNIÓN EL EJIDO</c:v>
                </c:pt>
                <c:pt idx="32">
                  <c:v>STA. ROSA</c:v>
                </c:pt>
                <c:pt idx="33">
                  <c:v>CCCA</c:v>
                </c:pt>
                <c:pt idx="34">
                  <c:v>COACMES</c:v>
                </c:pt>
                <c:pt idx="35">
                  <c:v>COTOCOLLAO</c:v>
                </c:pt>
                <c:pt idx="36">
                  <c:v>COOPAD</c:v>
                </c:pt>
                <c:pt idx="37">
                  <c:v>LA DOLOROSA</c:v>
                </c:pt>
                <c:pt idx="38">
                  <c:v>15 DE ABRIL</c:v>
                </c:pt>
                <c:pt idx="39">
                  <c:v>LUCHA CAMPESINA</c:v>
                </c:pt>
                <c:pt idx="40">
                  <c:v>SAN FCO. ASÍS</c:v>
                </c:pt>
                <c:pt idx="41">
                  <c:v>LA BENÉFICA</c:v>
                </c:pt>
                <c:pt idx="42">
                  <c:v>ONCE DE JUNIO</c:v>
                </c:pt>
              </c:strCache>
            </c:strRef>
          </c:cat>
          <c:val>
            <c:numRef>
              <c:f>Excedentes!$F$6:$F$48</c:f>
              <c:numCache>
                <c:formatCode>0.00</c:formatCode>
                <c:ptCount val="43"/>
                <c:pt idx="0">
                  <c:v>4.6200288300000096</c:v>
                </c:pt>
                <c:pt idx="1">
                  <c:v>4.0627801099999949</c:v>
                </c:pt>
                <c:pt idx="2">
                  <c:v>3.5720280900000105</c:v>
                </c:pt>
                <c:pt idx="3">
                  <c:v>2.5998283099999959</c:v>
                </c:pt>
                <c:pt idx="4">
                  <c:v>2.531030970000014</c:v>
                </c:pt>
                <c:pt idx="5">
                  <c:v>1.9752257200000116</c:v>
                </c:pt>
                <c:pt idx="6">
                  <c:v>1.7339683500000049</c:v>
                </c:pt>
                <c:pt idx="7">
                  <c:v>1.5189981100000125</c:v>
                </c:pt>
                <c:pt idx="8">
                  <c:v>1.2991680699999897</c:v>
                </c:pt>
                <c:pt idx="9">
                  <c:v>1.1563836399999943</c:v>
                </c:pt>
                <c:pt idx="10">
                  <c:v>1.1500780200000014</c:v>
                </c:pt>
                <c:pt idx="11">
                  <c:v>1.1424418399999965</c:v>
                </c:pt>
                <c:pt idx="12">
                  <c:v>1.0899804999999994</c:v>
                </c:pt>
                <c:pt idx="13">
                  <c:v>1.0814272999999979</c:v>
                </c:pt>
                <c:pt idx="14">
                  <c:v>1.070668150000003</c:v>
                </c:pt>
                <c:pt idx="15">
                  <c:v>1.0274162600000061</c:v>
                </c:pt>
                <c:pt idx="16">
                  <c:v>0.97960086000001212</c:v>
                </c:pt>
                <c:pt idx="17">
                  <c:v>0.92070447000000133</c:v>
                </c:pt>
                <c:pt idx="18">
                  <c:v>0.84227268999999971</c:v>
                </c:pt>
                <c:pt idx="19">
                  <c:v>0.63488306000000083</c:v>
                </c:pt>
                <c:pt idx="20">
                  <c:v>0.57206061999999935</c:v>
                </c:pt>
                <c:pt idx="21">
                  <c:v>0.48364000000000029</c:v>
                </c:pt>
                <c:pt idx="22">
                  <c:v>0.31403298000000035</c:v>
                </c:pt>
                <c:pt idx="23">
                  <c:v>0.25399145999998041</c:v>
                </c:pt>
                <c:pt idx="24">
                  <c:v>0.21523091999995358</c:v>
                </c:pt>
                <c:pt idx="25">
                  <c:v>0.20277292000000058</c:v>
                </c:pt>
                <c:pt idx="26">
                  <c:v>0.17479762999999959</c:v>
                </c:pt>
                <c:pt idx="27">
                  <c:v>0.17465260000000082</c:v>
                </c:pt>
                <c:pt idx="28">
                  <c:v>0.13308466999999924</c:v>
                </c:pt>
                <c:pt idx="29">
                  <c:v>0.13024752000000106</c:v>
                </c:pt>
                <c:pt idx="30">
                  <c:v>0.11110820999999915</c:v>
                </c:pt>
                <c:pt idx="31">
                  <c:v>8.4582990000000358E-2</c:v>
                </c:pt>
                <c:pt idx="32">
                  <c:v>7.7144209999999269E-2</c:v>
                </c:pt>
                <c:pt idx="33">
                  <c:v>7.4294940000001475E-2</c:v>
                </c:pt>
                <c:pt idx="34">
                  <c:v>6.2749730000000281E-2</c:v>
                </c:pt>
                <c:pt idx="35">
                  <c:v>4.7643440000000314E-2</c:v>
                </c:pt>
                <c:pt idx="36">
                  <c:v>3.7777060000000695E-2</c:v>
                </c:pt>
                <c:pt idx="37">
                  <c:v>1.8535769999999618E-2</c:v>
                </c:pt>
                <c:pt idx="38">
                  <c:v>1.116979000000029E-2</c:v>
                </c:pt>
                <c:pt idx="39">
                  <c:v>1.0635040000000373E-2</c:v>
                </c:pt>
                <c:pt idx="40">
                  <c:v>5.172619999999295E-3</c:v>
                </c:pt>
                <c:pt idx="41">
                  <c:v>-0.18049624000000009</c:v>
                </c:pt>
                <c:pt idx="42">
                  <c:v>-1.6609538300000004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Excedentes!$C$6:$C$48</c15:sqref>
                        </c15:formulaRef>
                      </c:ext>
                    </c:extLst>
                    <c:strCache>
                      <c:ptCount val="43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MEGO</c:v>
                      </c:pt>
                      <c:pt idx="4">
                        <c:v>RIOBAMBA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CHONE</c:v>
                      </c:pt>
                      <c:pt idx="11">
                        <c:v>F. DAQUILEMA</c:v>
                      </c:pt>
                      <c:pt idx="12">
                        <c:v>EL SAGRARIO</c:v>
                      </c:pt>
                      <c:pt idx="13">
                        <c:v>MUSHUC RUNA</c:v>
                      </c:pt>
                      <c:pt idx="14">
                        <c:v>TULCÁN</c:v>
                      </c:pt>
                      <c:pt idx="15">
                        <c:v>ANDALUCÍA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SAN JOSÉ</c:v>
                      </c:pt>
                      <c:pt idx="19">
                        <c:v>CACPE LOJA</c:v>
                      </c:pt>
                      <c:pt idx="20">
                        <c:v>COMERCIO</c:v>
                      </c:pt>
                      <c:pt idx="21">
                        <c:v>9 DE OCTUBRE</c:v>
                      </c:pt>
                      <c:pt idx="22">
                        <c:v>KULLKI WASI</c:v>
                      </c:pt>
                      <c:pt idx="23">
                        <c:v>CPN</c:v>
                      </c:pt>
                      <c:pt idx="24">
                        <c:v>COOPROGRESO</c:v>
                      </c:pt>
                      <c:pt idx="25">
                        <c:v>PEDRO MONCAYO</c:v>
                      </c:pt>
                      <c:pt idx="26">
                        <c:v>GUARANDA</c:v>
                      </c:pt>
                      <c:pt idx="27">
                        <c:v>PADRE J. LORENTE</c:v>
                      </c:pt>
                      <c:pt idx="28">
                        <c:v>STA. ANA</c:v>
                      </c:pt>
                      <c:pt idx="29">
                        <c:v>PABLO MUÑOZ V.</c:v>
                      </c:pt>
                      <c:pt idx="30">
                        <c:v>EDUCADORES</c:v>
                      </c:pt>
                      <c:pt idx="31">
                        <c:v>UNIÓN EL EJIDO</c:v>
                      </c:pt>
                      <c:pt idx="32">
                        <c:v>STA. ROSA</c:v>
                      </c:pt>
                      <c:pt idx="33">
                        <c:v>CCCA</c:v>
                      </c:pt>
                      <c:pt idx="34">
                        <c:v>COACMES</c:v>
                      </c:pt>
                      <c:pt idx="35">
                        <c:v>COTOCOLLAO</c:v>
                      </c:pt>
                      <c:pt idx="36">
                        <c:v>COOPAD</c:v>
                      </c:pt>
                      <c:pt idx="37">
                        <c:v>LA DOLOROSA</c:v>
                      </c:pt>
                      <c:pt idx="38">
                        <c:v>15 DE ABRIL</c:v>
                      </c:pt>
                      <c:pt idx="39">
                        <c:v>LUCHA CAMPESINA</c:v>
                      </c:pt>
                      <c:pt idx="40">
                        <c:v>SAN FCO. ASÍS</c:v>
                      </c:pt>
                      <c:pt idx="41">
                        <c:v>LA BENÉFICA</c:v>
                      </c:pt>
                      <c:pt idx="42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Excedentes!$D$6:$D$48</c15:sqref>
                        </c15:formulaRef>
                      </c:ext>
                    </c:extLst>
                    <c:numCache>
                      <c:formatCode>0.00</c:formatCode>
                      <c:ptCount val="43"/>
                      <c:pt idx="0">
                        <c:v>33.067960510000006</c:v>
                      </c:pt>
                      <c:pt idx="1">
                        <c:v>27.385009870000001</c:v>
                      </c:pt>
                      <c:pt idx="2">
                        <c:v>53.943548840000005</c:v>
                      </c:pt>
                      <c:pt idx="3">
                        <c:v>20.882464720000002</c:v>
                      </c:pt>
                      <c:pt idx="4">
                        <c:v>23.149266730000004</c:v>
                      </c:pt>
                      <c:pt idx="5">
                        <c:v>86.115524620000002</c:v>
                      </c:pt>
                      <c:pt idx="6">
                        <c:v>13.552036729999999</c:v>
                      </c:pt>
                      <c:pt idx="7">
                        <c:v>26.481346160000005</c:v>
                      </c:pt>
                      <c:pt idx="8">
                        <c:v>24.458658809999996</c:v>
                      </c:pt>
                      <c:pt idx="9">
                        <c:v>34.410579929999997</c:v>
                      </c:pt>
                      <c:pt idx="10">
                        <c:v>7.5611064500000014</c:v>
                      </c:pt>
                      <c:pt idx="11">
                        <c:v>27.981586449999995</c:v>
                      </c:pt>
                      <c:pt idx="12">
                        <c:v>16.174067720000004</c:v>
                      </c:pt>
                      <c:pt idx="13">
                        <c:v>32.358653239999995</c:v>
                      </c:pt>
                      <c:pt idx="14">
                        <c:v>18.227128350000001</c:v>
                      </c:pt>
                      <c:pt idx="15">
                        <c:v>29.468148200000002</c:v>
                      </c:pt>
                      <c:pt idx="16">
                        <c:v>22.653609950000007</c:v>
                      </c:pt>
                      <c:pt idx="17">
                        <c:v>8.7251327000000014</c:v>
                      </c:pt>
                      <c:pt idx="18">
                        <c:v>12.47508073</c:v>
                      </c:pt>
                      <c:pt idx="19">
                        <c:v>5.2502110399999999</c:v>
                      </c:pt>
                      <c:pt idx="20">
                        <c:v>7.0156012000000008</c:v>
                      </c:pt>
                      <c:pt idx="21">
                        <c:v>6.1724276000000007</c:v>
                      </c:pt>
                      <c:pt idx="22">
                        <c:v>16.390831949999999</c:v>
                      </c:pt>
                      <c:pt idx="23">
                        <c:v>83.827592519999982</c:v>
                      </c:pt>
                      <c:pt idx="24">
                        <c:v>78.345427589999986</c:v>
                      </c:pt>
                      <c:pt idx="25">
                        <c:v>3.0493040999999996</c:v>
                      </c:pt>
                      <c:pt idx="26">
                        <c:v>4.1947138199999996</c:v>
                      </c:pt>
                      <c:pt idx="27">
                        <c:v>6.4626815199999994</c:v>
                      </c:pt>
                      <c:pt idx="28">
                        <c:v>2.5674918899999994</c:v>
                      </c:pt>
                      <c:pt idx="29">
                        <c:v>17.563588970000001</c:v>
                      </c:pt>
                      <c:pt idx="30">
                        <c:v>1.5647246399999999</c:v>
                      </c:pt>
                      <c:pt idx="31">
                        <c:v>1.6114326600000004</c:v>
                      </c:pt>
                      <c:pt idx="32">
                        <c:v>7.7302648500000002</c:v>
                      </c:pt>
                      <c:pt idx="33">
                        <c:v>12.324924880000001</c:v>
                      </c:pt>
                      <c:pt idx="34">
                        <c:v>0.9661730500000002</c:v>
                      </c:pt>
                      <c:pt idx="35">
                        <c:v>3.3057348300000005</c:v>
                      </c:pt>
                      <c:pt idx="36">
                        <c:v>3.9692379900000003</c:v>
                      </c:pt>
                      <c:pt idx="37">
                        <c:v>0.9252375599999999</c:v>
                      </c:pt>
                      <c:pt idx="38">
                        <c:v>7.7122506900000003</c:v>
                      </c:pt>
                      <c:pt idx="39">
                        <c:v>3.5810521900000003</c:v>
                      </c:pt>
                      <c:pt idx="40">
                        <c:v>3.0668199799999996</c:v>
                      </c:pt>
                      <c:pt idx="41">
                        <c:v>2.5086964800000002</c:v>
                      </c:pt>
                      <c:pt idx="42">
                        <c:v>8.3079408900000011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Excedentes!$C$6:$C$48</c15:sqref>
                        </c15:formulaRef>
                      </c:ext>
                    </c:extLst>
                    <c:strCache>
                      <c:ptCount val="43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MEGO</c:v>
                      </c:pt>
                      <c:pt idx="4">
                        <c:v>RIOBAMBA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CHONE</c:v>
                      </c:pt>
                      <c:pt idx="11">
                        <c:v>F. DAQUILEMA</c:v>
                      </c:pt>
                      <c:pt idx="12">
                        <c:v>EL SAGRARIO</c:v>
                      </c:pt>
                      <c:pt idx="13">
                        <c:v>MUSHUC RUNA</c:v>
                      </c:pt>
                      <c:pt idx="14">
                        <c:v>TULCÁN</c:v>
                      </c:pt>
                      <c:pt idx="15">
                        <c:v>ANDALUCÍA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SAN JOSÉ</c:v>
                      </c:pt>
                      <c:pt idx="19">
                        <c:v>CACPE LOJA</c:v>
                      </c:pt>
                      <c:pt idx="20">
                        <c:v>COMERCIO</c:v>
                      </c:pt>
                      <c:pt idx="21">
                        <c:v>9 DE OCTUBRE</c:v>
                      </c:pt>
                      <c:pt idx="22">
                        <c:v>KULLKI WASI</c:v>
                      </c:pt>
                      <c:pt idx="23">
                        <c:v>CPN</c:v>
                      </c:pt>
                      <c:pt idx="24">
                        <c:v>COOPROGRESO</c:v>
                      </c:pt>
                      <c:pt idx="25">
                        <c:v>PEDRO MONCAYO</c:v>
                      </c:pt>
                      <c:pt idx="26">
                        <c:v>GUARANDA</c:v>
                      </c:pt>
                      <c:pt idx="27">
                        <c:v>PADRE J. LORENTE</c:v>
                      </c:pt>
                      <c:pt idx="28">
                        <c:v>STA. ANA</c:v>
                      </c:pt>
                      <c:pt idx="29">
                        <c:v>PABLO MUÑOZ V.</c:v>
                      </c:pt>
                      <c:pt idx="30">
                        <c:v>EDUCADORES</c:v>
                      </c:pt>
                      <c:pt idx="31">
                        <c:v>UNIÓN EL EJIDO</c:v>
                      </c:pt>
                      <c:pt idx="32">
                        <c:v>STA. ROSA</c:v>
                      </c:pt>
                      <c:pt idx="33">
                        <c:v>CCCA</c:v>
                      </c:pt>
                      <c:pt idx="34">
                        <c:v>COACMES</c:v>
                      </c:pt>
                      <c:pt idx="35">
                        <c:v>COTOCOLLAO</c:v>
                      </c:pt>
                      <c:pt idx="36">
                        <c:v>COOPAD</c:v>
                      </c:pt>
                      <c:pt idx="37">
                        <c:v>LA DOLOROSA</c:v>
                      </c:pt>
                      <c:pt idx="38">
                        <c:v>15 DE ABRIL</c:v>
                      </c:pt>
                      <c:pt idx="39">
                        <c:v>LUCHA CAMPESINA</c:v>
                      </c:pt>
                      <c:pt idx="40">
                        <c:v>SAN FCO. ASÍS</c:v>
                      </c:pt>
                      <c:pt idx="41">
                        <c:v>LA BENÉFICA</c:v>
                      </c:pt>
                      <c:pt idx="42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Excedentes!$E$6:$E$48</c15:sqref>
                        </c15:formulaRef>
                      </c:ext>
                    </c:extLst>
                    <c:numCache>
                      <c:formatCode>0.00</c:formatCode>
                      <c:ptCount val="43"/>
                      <c:pt idx="0">
                        <c:v>28.447931679999996</c:v>
                      </c:pt>
                      <c:pt idx="1">
                        <c:v>23.322229760000006</c:v>
                      </c:pt>
                      <c:pt idx="2">
                        <c:v>50.371520749999995</c:v>
                      </c:pt>
                      <c:pt idx="3">
                        <c:v>18.282636410000006</c:v>
                      </c:pt>
                      <c:pt idx="4">
                        <c:v>20.61823575999999</c:v>
                      </c:pt>
                      <c:pt idx="5">
                        <c:v>84.140298899999991</c:v>
                      </c:pt>
                      <c:pt idx="6">
                        <c:v>11.818068379999994</c:v>
                      </c:pt>
                      <c:pt idx="7">
                        <c:v>24.962348049999992</c:v>
                      </c:pt>
                      <c:pt idx="8">
                        <c:v>23.159490740000006</c:v>
                      </c:pt>
                      <c:pt idx="9">
                        <c:v>33.254196290000003</c:v>
                      </c:pt>
                      <c:pt idx="10">
                        <c:v>6.41102843</c:v>
                      </c:pt>
                      <c:pt idx="11">
                        <c:v>26.839144609999998</c:v>
                      </c:pt>
                      <c:pt idx="12">
                        <c:v>15.084087220000004</c:v>
                      </c:pt>
                      <c:pt idx="13">
                        <c:v>31.277225939999997</c:v>
                      </c:pt>
                      <c:pt idx="14">
                        <c:v>17.156460199999998</c:v>
                      </c:pt>
                      <c:pt idx="15">
                        <c:v>28.440731939999996</c:v>
                      </c:pt>
                      <c:pt idx="16">
                        <c:v>21.674009089999995</c:v>
                      </c:pt>
                      <c:pt idx="17">
                        <c:v>7.8044282300000001</c:v>
                      </c:pt>
                      <c:pt idx="18">
                        <c:v>11.63280804</c:v>
                      </c:pt>
                      <c:pt idx="19">
                        <c:v>4.6153279799999991</c:v>
                      </c:pt>
                      <c:pt idx="20">
                        <c:v>6.4435405800000014</c:v>
                      </c:pt>
                      <c:pt idx="21">
                        <c:v>5.6887876000000004</c:v>
                      </c:pt>
                      <c:pt idx="22">
                        <c:v>16.076798969999999</c:v>
                      </c:pt>
                      <c:pt idx="23">
                        <c:v>83.573601060000001</c:v>
                      </c:pt>
                      <c:pt idx="24">
                        <c:v>78.130196670000032</c:v>
                      </c:pt>
                      <c:pt idx="25">
                        <c:v>2.8465311799999991</c:v>
                      </c:pt>
                      <c:pt idx="26">
                        <c:v>4.01991619</c:v>
                      </c:pt>
                      <c:pt idx="27">
                        <c:v>6.2880289199999986</c:v>
                      </c:pt>
                      <c:pt idx="28">
                        <c:v>2.4344072200000002</c:v>
                      </c:pt>
                      <c:pt idx="29">
                        <c:v>17.43334145</c:v>
                      </c:pt>
                      <c:pt idx="30">
                        <c:v>1.4536164300000007</c:v>
                      </c:pt>
                      <c:pt idx="31">
                        <c:v>1.52684967</c:v>
                      </c:pt>
                      <c:pt idx="32">
                        <c:v>7.6531206400000009</c:v>
                      </c:pt>
                      <c:pt idx="33">
                        <c:v>12.25062994</c:v>
                      </c:pt>
                      <c:pt idx="34">
                        <c:v>0.90342331999999992</c:v>
                      </c:pt>
                      <c:pt idx="35">
                        <c:v>3.2580913900000001</c:v>
                      </c:pt>
                      <c:pt idx="36">
                        <c:v>3.9314609299999996</c:v>
                      </c:pt>
                      <c:pt idx="37">
                        <c:v>0.90670179000000029</c:v>
                      </c:pt>
                      <c:pt idx="38">
                        <c:v>7.7010809</c:v>
                      </c:pt>
                      <c:pt idx="39">
                        <c:v>3.5704171499999999</c:v>
                      </c:pt>
                      <c:pt idx="40">
                        <c:v>3.0616473600000003</c:v>
                      </c:pt>
                      <c:pt idx="41">
                        <c:v>2.6891927200000003</c:v>
                      </c:pt>
                      <c:pt idx="42">
                        <c:v>9.9688947200000015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5"/>
          <c:min val="-2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21</xdr:row>
      <xdr:rowOff>76200</xdr:rowOff>
    </xdr:from>
    <xdr:to>
      <xdr:col>3</xdr:col>
      <xdr:colOff>695325</xdr:colOff>
      <xdr:row>23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21</xdr:row>
      <xdr:rowOff>76200</xdr:rowOff>
    </xdr:from>
    <xdr:to>
      <xdr:col>14</xdr:col>
      <xdr:colOff>104775</xdr:colOff>
      <xdr:row>23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21</xdr:row>
      <xdr:rowOff>76200</xdr:rowOff>
    </xdr:from>
    <xdr:to>
      <xdr:col>9</xdr:col>
      <xdr:colOff>171450</xdr:colOff>
      <xdr:row>23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27</xdr:row>
      <xdr:rowOff>133351</xdr:rowOff>
    </xdr:from>
    <xdr:to>
      <xdr:col>0</xdr:col>
      <xdr:colOff>693419</xdr:colOff>
      <xdr:row>32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29</xdr:row>
      <xdr:rowOff>161925</xdr:rowOff>
    </xdr:from>
    <xdr:to>
      <xdr:col>2</xdr:col>
      <xdr:colOff>828675</xdr:colOff>
      <xdr:row>32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28</xdr:row>
      <xdr:rowOff>0</xdr:rowOff>
    </xdr:from>
    <xdr:to>
      <xdr:col>8</xdr:col>
      <xdr:colOff>657225</xdr:colOff>
      <xdr:row>30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27</xdr:row>
      <xdr:rowOff>76201</xdr:rowOff>
    </xdr:from>
    <xdr:to>
      <xdr:col>5</xdr:col>
      <xdr:colOff>693419</xdr:colOff>
      <xdr:row>30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27</xdr:row>
      <xdr:rowOff>171450</xdr:rowOff>
    </xdr:from>
    <xdr:to>
      <xdr:col>11</xdr:col>
      <xdr:colOff>560069</xdr:colOff>
      <xdr:row>30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35</xdr:row>
      <xdr:rowOff>9525</xdr:rowOff>
    </xdr:from>
    <xdr:to>
      <xdr:col>5</xdr:col>
      <xdr:colOff>152400</xdr:colOff>
      <xdr:row>37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35</xdr:row>
      <xdr:rowOff>19050</xdr:rowOff>
    </xdr:from>
    <xdr:to>
      <xdr:col>9</xdr:col>
      <xdr:colOff>238125</xdr:colOff>
      <xdr:row>37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23</xdr:row>
      <xdr:rowOff>180975</xdr:rowOff>
    </xdr:from>
    <xdr:to>
      <xdr:col>2</xdr:col>
      <xdr:colOff>361950</xdr:colOff>
      <xdr:row>25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23</xdr:row>
      <xdr:rowOff>180975</xdr:rowOff>
    </xdr:from>
    <xdr:to>
      <xdr:col>2</xdr:col>
      <xdr:colOff>781050</xdr:colOff>
      <xdr:row>25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23</xdr:row>
      <xdr:rowOff>180975</xdr:rowOff>
    </xdr:from>
    <xdr:to>
      <xdr:col>7</xdr:col>
      <xdr:colOff>338137</xdr:colOff>
      <xdr:row>25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23</xdr:row>
      <xdr:rowOff>180975</xdr:rowOff>
    </xdr:from>
    <xdr:to>
      <xdr:col>7</xdr:col>
      <xdr:colOff>714375</xdr:colOff>
      <xdr:row>25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23</xdr:row>
      <xdr:rowOff>180975</xdr:rowOff>
    </xdr:from>
    <xdr:to>
      <xdr:col>12</xdr:col>
      <xdr:colOff>404813</xdr:colOff>
      <xdr:row>25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23</xdr:row>
      <xdr:rowOff>180975</xdr:rowOff>
    </xdr:from>
    <xdr:to>
      <xdr:col>13</xdr:col>
      <xdr:colOff>9525</xdr:colOff>
      <xdr:row>25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42</xdr:row>
      <xdr:rowOff>152399</xdr:rowOff>
    </xdr:from>
    <xdr:to>
      <xdr:col>7</xdr:col>
      <xdr:colOff>133350</xdr:colOff>
      <xdr:row>45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40</xdr:row>
      <xdr:rowOff>180974</xdr:rowOff>
    </xdr:from>
    <xdr:to>
      <xdr:col>7</xdr:col>
      <xdr:colOff>531494</xdr:colOff>
      <xdr:row>47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36</xdr:row>
      <xdr:rowOff>66675</xdr:rowOff>
    </xdr:from>
    <xdr:to>
      <xdr:col>5</xdr:col>
      <xdr:colOff>657225</xdr:colOff>
      <xdr:row>36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34</xdr:row>
      <xdr:rowOff>180975</xdr:rowOff>
    </xdr:from>
    <xdr:to>
      <xdr:col>13</xdr:col>
      <xdr:colOff>133350</xdr:colOff>
      <xdr:row>37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35</xdr:row>
      <xdr:rowOff>133350</xdr:rowOff>
    </xdr:from>
    <xdr:to>
      <xdr:col>9</xdr:col>
      <xdr:colOff>1000125</xdr:colOff>
      <xdr:row>37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342900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B82A6D0F-96E1-45DB-98C1-B3A9EA8C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105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mayo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$ 11.524 millones de dólares, registrando un incremento mensual de $ 62,63 millones de dólares, lo que refleja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una variación porcentual del 0,55% con relación a abril 2023.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Son 11 cooperativas las que han registrado disminución porcentual para este mes de análisis. De las otras socias, la que cerró con un mayor incremento porcentual alcanzó el 4% de crecimiento en esta subcuenta.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con los datos de mayo 2022, se puede apreciar de igual forma un incremento anual del 10,34%; al pasar de $ 10,444 millones en may-22 a $ 11.524 millones en may-23. </a:t>
          </a:r>
        </a:p>
      </xdr:txBody>
    </xdr:sp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47625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591C0-856C-4F47-8387-001147050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mayo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$ 2.509 millones de dólares; es decir, registró un crecimiento de $ 3,90 millones de dólares de abril 2023 a mayo 2023, lo que representa el 0,16%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alcanzaron un mayor crecimiento en esta subcuenta con el 6% y 11%. Por otro lado, existen 20 cooperativas registran un decrecimiento en este último mes de análisis, siendo el -5% el porcentaje de decrecimiento más alto en dos de ellas.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190500</xdr:colOff>
      <xdr:row>64</xdr:row>
      <xdr:rowOff>47625</xdr:rowOff>
    </xdr:from>
    <xdr:to>
      <xdr:col>10</xdr:col>
      <xdr:colOff>581025</xdr:colOff>
      <xdr:row>67</xdr:row>
      <xdr:rowOff>57150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82225" y="12353925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10E56-8E9F-41D5-AE83-102989B2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mayo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$ 8.871 millones de dólares; es decir, registró un crecimiento de $ 62,39 millones de dólares de abril 2023 a mayo 2023, lo que representa el 0,71% de crecimiento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cooperativas que registraron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mayor crecimiento en esta subcuenta del 5% y 4% (3 cooperativas) mensual. Por otro lado, existen 9 cooperativas que han decrecido en esta subcuenta y el porcentaje más elevado de decrecimiento fue del -2% en 1 cooperativa socia.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AEF04-6920-470B-AFEB-3CB69F5B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mayo del 2023, el patrimonio registró un saldo de $ 1.861 millones de dólares, lo que representa un incremento de $ 0,72 millones de dólares con relación al mes de abril 2023 (0,04%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solamente 4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han registrado un decrecimiento para este mes de análisis. De las socias que han incrementado su saldo en esta cuenta, existe 1 cooperativa que registra un mayor porcentaje de crecimiento del 3%.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evidenciar un crecimiento en este grupo contable del 12,09% ($ 200,72 millones), ya que pasa de $ 1.660 millones en may-22 a $ 1.861 millones en may-23. </a:t>
          </a:r>
        </a:p>
      </xdr:txBody>
    </xdr:sp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333375</xdr:colOff>
      <xdr:row>64</xdr:row>
      <xdr:rowOff>57150</xdr:rowOff>
    </xdr:from>
    <xdr:to>
      <xdr:col>10</xdr:col>
      <xdr:colOff>723900</xdr:colOff>
      <xdr:row>67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25100" y="1226820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C90DB-A98E-424A-945D-6B71DADBE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533400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C07A3D9-F011-4191-A3EA-37B0C88F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2010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298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$ 609 millones de dólares; es decir, registró un crecimiento de $ 6,23 millones de dólares de abril 2023 a mayo 2023, lo que representa el 1,03%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5 cooperativas socias que  han registrado un decrecimiento en el último mes de esta subcuenta del Patrimonio, el porcentaje más alto de decrecimiento fue el -0,35% en 1 cooperativa. Por otro lado, el porcentaje más elevado de crecimiento en 1 cooperativa socia fue del 8%.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64</xdr:row>
      <xdr:rowOff>95250</xdr:rowOff>
    </xdr:from>
    <xdr:to>
      <xdr:col>10</xdr:col>
      <xdr:colOff>666750</xdr:colOff>
      <xdr:row>67</xdr:row>
      <xdr:rowOff>66675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4015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0EA4B54-28F4-4165-89D6-81105FE5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$ 1,140 millones de dólares; es decir, registró un decrecimiento de $ 3,72 millones de dólares de abril 2023 a mayo 2023, lo que representa el -0,33%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 cooperativas que registraron un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crecimiento en esta subcuenta del 2%. Una socia registra un decrecimiento del -11% y hay 4 cooperativas que no registran variación para este mes de análisis.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64</xdr:row>
      <xdr:rowOff>95250</xdr:rowOff>
    </xdr:from>
    <xdr:to>
      <xdr:col>10</xdr:col>
      <xdr:colOff>571500</xdr:colOff>
      <xdr:row>67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172700" y="12306300"/>
          <a:ext cx="390525" cy="6000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8CF8BBE-5DCD-48C4-9FF3-CB42C6505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876301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8B1058BE-D681-4B2A-9C24-1F828013A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96250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762001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F471F3FD-AE37-475A-9699-CEA7835A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7981950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mayo 2023, se puede observar un total de Activos de $14.408 millones de dólares, que es mayor al mes de abril 2023 en un 0,59% (84,02 millones de dólares).  </a:t>
          </a:r>
        </a:p>
        <a:p>
          <a:pPr algn="just" eaLnBrk="1" fontAlgn="auto" latinLnBrk="0" hangingPunct="1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este mes de análisis, son 9 cooperativas han registrado decrecimiento en los Activos y el porcentaje de decrecimiento más elevado es del 1% en 3 cooperativas socias. Por otro lado, de las Cooperativas que registran crecimiento para este período, existe 1 socia que ha registrado el mayor porcentaje de crecimiento con el 5%.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identificar que ha habido un  crecimiento en los Activos del Grupo Icored del 11,00%; al pasar de may-22 con $12.980 millones a may-23 con $14.408 millones.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65</xdr:row>
      <xdr:rowOff>123825</xdr:rowOff>
    </xdr:from>
    <xdr:to>
      <xdr:col>10</xdr:col>
      <xdr:colOff>638175</xdr:colOff>
      <xdr:row>68</xdr:row>
      <xdr:rowOff>76200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39375" y="125253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28405-0E04-47A6-9DC1-AC75D88F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561976</xdr:colOff>
      <xdr:row>3</xdr:row>
      <xdr:rowOff>90485</xdr:rowOff>
    </xdr:from>
    <xdr:to>
      <xdr:col>12</xdr:col>
      <xdr:colOff>1000126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52</xdr:row>
      <xdr:rowOff>47625</xdr:rowOff>
    </xdr:from>
    <xdr:to>
      <xdr:col>8</xdr:col>
      <xdr:colOff>733425</xdr:colOff>
      <xdr:row>54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133350</xdr:rowOff>
    </xdr:from>
    <xdr:to>
      <xdr:col>8</xdr:col>
      <xdr:colOff>771525</xdr:colOff>
      <xdr:row>74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874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1009055</xdr:colOff>
      <xdr:row>22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7DA41AB-A08E-4E61-9963-FCE4FCE5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105305" cy="3619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72</xdr:row>
      <xdr:rowOff>0</xdr:rowOff>
    </xdr:from>
    <xdr:to>
      <xdr:col>8</xdr:col>
      <xdr:colOff>638175</xdr:colOff>
      <xdr:row>74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865287</xdr:colOff>
      <xdr:row>21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7E481-9F87-45E4-BEE5-DBB43380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961537" cy="3562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74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7</xdr:col>
      <xdr:colOff>1047455</xdr:colOff>
      <xdr:row>22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7E2A6-8A28-4CDE-B73D-E7CD8C22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153230" cy="36385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74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124420</xdr:colOff>
      <xdr:row>22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97D84-275A-4C2A-86E3-258A5A22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96995" cy="369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72</xdr:row>
      <xdr:rowOff>28574</xdr:rowOff>
    </xdr:from>
    <xdr:to>
      <xdr:col>8</xdr:col>
      <xdr:colOff>638175</xdr:colOff>
      <xdr:row>74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52536</xdr:colOff>
      <xdr:row>22</xdr:row>
      <xdr:rowOff>47624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FB0F4-D576-4FF6-82A2-8D32A4021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225111" cy="36671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72</xdr:row>
      <xdr:rowOff>0</xdr:rowOff>
    </xdr:from>
    <xdr:to>
      <xdr:col>8</xdr:col>
      <xdr:colOff>628650</xdr:colOff>
      <xdr:row>74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7</xdr:col>
      <xdr:colOff>975567</xdr:colOff>
      <xdr:row>21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657EE-B7C4-449E-8505-56285A8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081342" cy="36099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72</xdr:row>
      <xdr:rowOff>0</xdr:rowOff>
    </xdr:from>
    <xdr:to>
      <xdr:col>8</xdr:col>
      <xdr:colOff>619125</xdr:colOff>
      <xdr:row>74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4613</xdr:colOff>
      <xdr:row>22</xdr:row>
      <xdr:rowOff>28574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2B57762C-EC25-4527-8E8A-06225BC6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177188" cy="36480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</xdr:row>
      <xdr:rowOff>148166</xdr:rowOff>
    </xdr:from>
    <xdr:to>
      <xdr:col>12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533400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D6E2E7A6-F24C-439F-BF24-A69BE4E7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2010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mayo 2023, se puede observar un total de Fondos Disponibles de $ 1.481 millones de dólares, que es inferior al mes de abril 2023 en $ 29,6 millones de dólares, es decir, se produjo un decrecimiento mensual del 1,96%.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>
              <a:solidFill>
                <a:sysClr val="windowText" lastClr="000000"/>
              </a:solidFill>
              <a:effectLst/>
            </a:rPr>
            <a:t>El</a:t>
          </a:r>
          <a:r>
            <a:rPr lang="es-EC" baseline="0">
              <a:solidFill>
                <a:sysClr val="windowText" lastClr="000000"/>
              </a:solidFill>
              <a:effectLst/>
            </a:rPr>
            <a:t> porcentaje de crecimiento más alto es el 80% en una cooperativa socia y existen 26 cooperativas que han decrecido en esta subcuenta en el último mes, registrándose el 17% como el porcentaje más elevado de decrecimiento en 1 socia. </a:t>
          </a:r>
        </a:p>
        <a:p>
          <a:pPr algn="just" eaLnBrk="1" fontAlgn="auto" latinLnBrk="0" hangingPunct="1"/>
          <a:endParaRPr lang="es-EC" baseline="0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 baseline="0">
              <a:solidFill>
                <a:sysClr val="windowText" lastClr="000000"/>
              </a:solidFill>
              <a:effectLst/>
            </a:rPr>
            <a:t>Con relación al año anterior, esta subcuenta ha disminuido en 7,53 puntos porcentuales ya que pasó de may-22 con $ 1.602 millones a may-23 con $ 1.481 millones.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65</xdr:row>
      <xdr:rowOff>123826</xdr:rowOff>
    </xdr:from>
    <xdr:to>
      <xdr:col>10</xdr:col>
      <xdr:colOff>666750</xdr:colOff>
      <xdr:row>68</xdr:row>
      <xdr:rowOff>114300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67950" y="12534901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99137-D3DF-43B6-9F5B-DD72B074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2023, se puede observar un total de Inversiones de $ 1.685</a:t>
          </a:r>
          <a:r>
            <a:rPr lang="es-EC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millones de dólares, que es superior al mes de abril 2023 en $ 31,08 millones de dólares, es decir, se produjo un crecimiento mensual del 1,88%.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mayoría de cooperativas socias registran crecimiento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este mes de análisis (25), siendo el porcentaje más alto el de una cooperativa con el 62%. Existen por otro lado, 15 cooperativas que han decrecido en esta cuenta contable y el porcentaje más elevado de decrecimiento registrado es el -48% en una de ellas.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Haciendo un comparativo anual, esta subcuenta registra un decrecimiento de 4,78 puntos porcentuales con relación a may-22 que cerró en $ 1.770 millones.</a:t>
          </a:r>
        </a:p>
      </xdr:txBody>
    </xdr:sp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209550</xdr:colOff>
      <xdr:row>64</xdr:row>
      <xdr:rowOff>161926</xdr:rowOff>
    </xdr:from>
    <xdr:to>
      <xdr:col>10</xdr:col>
      <xdr:colOff>600075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01275" y="1237297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7529BC-BFD6-425E-8162-D1C52650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mayo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$ 10.048 millones de dólares, registrando un incremento mensual de $ 88,57 millones de dólares lo que representa el 0,89% en crecimiento porcentual con relación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abril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6 socias que decrecieron en el último mes y de las que registran un incremento porcentual hay 3 cooperativas que ha registrado el más alto porcentaje de decrecimiento, del -2% con relación a abril 2023.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la Cartera de Créditos del grupo Icored registra un incremento del 16,75%; al pasar de $ 8.607 millones en may-22 a $ 10.048 millones en may-23.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64</xdr:row>
      <xdr:rowOff>9526</xdr:rowOff>
    </xdr:from>
    <xdr:to>
      <xdr:col>10</xdr:col>
      <xdr:colOff>647700</xdr:colOff>
      <xdr:row>67</xdr:row>
      <xdr:rowOff>28576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48900" y="12315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EC567-4FAB-4BC7-BAE7-0A27AA14B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171448</xdr:rowOff>
    </xdr:from>
    <xdr:to>
      <xdr:col>10</xdr:col>
      <xdr:colOff>847725</xdr:colOff>
      <xdr:row>36</xdr:row>
      <xdr:rowOff>57149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3"/>
          <a:ext cx="2819400" cy="4286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48,69%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42,27% se ubica el Microcrédito, siendo estos dos tipos de cartera los predominantes y que se mantienen mes a mes. Les siguen el crédito Inmobiliario con el 6,72%, el Productivo con el 2,29% y finalmente con un porcentaje mucho más bajo del 0,04%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porcentaje de crecimiento para este período de análisis es el Crédito de Vivienda de interés público y social con el 28,35%. Luego de este, le siguen el Crédito Educativo (5,73%) y el Crédito Productivo (1,75%). Los demás segmentos de crédito: Inmobiliario, Consumo y Microcrédito registran un incremento más bajo del 1,36%, 1,29% y 0,65% respectivamente. 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4D2AC4EF-D07F-429F-95A2-9C4F9D43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72</xdr:row>
      <xdr:rowOff>0</xdr:rowOff>
    </xdr:from>
    <xdr:to>
      <xdr:col>8</xdr:col>
      <xdr:colOff>600075</xdr:colOff>
      <xdr:row>74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29</xdr:row>
      <xdr:rowOff>9524</xdr:rowOff>
    </xdr:from>
    <xdr:to>
      <xdr:col>11</xdr:col>
      <xdr:colOff>66674</xdr:colOff>
      <xdr:row>53</xdr:row>
      <xdr:rowOff>171449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4"/>
          <a:ext cx="4038599" cy="473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en la morosidad del grupo, con una variación del 6,21% (abril 2023) al 6,38% (mayo 2023), manteniéndose en estado </a:t>
          </a:r>
          <a:r>
            <a:rPr lang="es-EC" sz="1100" b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Este resultado es producto de un incremento del 3,72% en la cartera improductiva VS un incremento de apenas el 1,03% en la cartera bruta.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(8,52%), seguido del Crédito Productivo (6,11%). Luego se ubica el Crédito de Consumo que cierra con una morosidad del 4,69%, el Crédito Inmobiliario con un índice de morosidad del 2,77% y finalmente el Crédito Vivienda de interés público y social con un 1,98%.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0,93%; mientras que, el porcentaje más elevado de esta razón financiera fue del 12,27%.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15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16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12 cooperativas socias.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76498</xdr:colOff>
      <xdr:row>22</xdr:row>
      <xdr:rowOff>57150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C1785FE-B764-4063-A956-E6B35B887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49073" cy="3676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mayo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2023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cierra en $ 12.511 millones de dólares; es decir, registró un crecimiento de $ 74,85 millones de dólares de abril 2023 a mayo 2023, lo que representa un incremento del 0,60%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9 cooperativas que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han decrecido en sus Pasivos y el porcentaje más elevado de decrecimiento es el -2% en 1 de ellas. De las cooperativas que registraron un crecimiento en este Grupo Contable, 1 socia alcanzó el mayor porcentaje de crecimiento del 6%.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Realizando un comparativo anual, a may-23 los Pasivos del grupo cerraron en $ 12.511 millones como se había indicado anteriormente; lo que representa un crecimiento anual de 10,90 puntos porcentuales con relación a may-22 que cerraron en $ 11.281 millones de dólares.</a:t>
          </a:r>
        </a:p>
      </xdr:txBody>
    </xdr:sp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342900</xdr:colOff>
      <xdr:row>64</xdr:row>
      <xdr:rowOff>85726</xdr:rowOff>
    </xdr:from>
    <xdr:to>
      <xdr:col>10</xdr:col>
      <xdr:colOff>733425</xdr:colOff>
      <xdr:row>67</xdr:row>
      <xdr:rowOff>142876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34625" y="12392026"/>
          <a:ext cx="390525" cy="6286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AEA1EA94-D122-46D6-8E5F-9DA1C4AE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49"/>
  <sheetViews>
    <sheetView tabSelected="1" workbookViewId="0">
      <selection activeCell="B15" sqref="B15"/>
    </sheetView>
  </sheetViews>
  <sheetFormatPr baseColWidth="10" defaultRowHeight="15" x14ac:dyDescent="0.25"/>
  <cols>
    <col min="1" max="2" width="11.42578125" style="19"/>
    <col min="3" max="3" width="13.42578125" style="19" customWidth="1"/>
    <col min="4" max="6" width="11.42578125" style="19"/>
    <col min="7" max="7" width="12.7109375" style="19" customWidth="1"/>
    <col min="8" max="8" width="11.42578125" style="19"/>
    <col min="9" max="9" width="10.85546875" style="19" customWidth="1"/>
    <col min="10" max="10" width="17.42578125" style="19" customWidth="1"/>
    <col min="11" max="11" width="11.42578125" style="19"/>
    <col min="12" max="12" width="10.140625" style="19" customWidth="1"/>
    <col min="13" max="16384" width="11.42578125" style="19"/>
  </cols>
  <sheetData>
    <row r="2" spans="1:16" x14ac:dyDescent="0.25">
      <c r="E2" s="93" t="s">
        <v>301</v>
      </c>
      <c r="F2" s="93"/>
      <c r="G2" s="93"/>
      <c r="H2" s="93"/>
      <c r="I2" s="93"/>
      <c r="J2" s="93"/>
      <c r="K2" s="93"/>
    </row>
    <row r="3" spans="1:16" x14ac:dyDescent="0.25">
      <c r="E3" s="93"/>
      <c r="F3" s="93"/>
      <c r="G3" s="93"/>
      <c r="H3" s="93"/>
      <c r="I3" s="93"/>
      <c r="J3" s="93"/>
      <c r="K3" s="93"/>
    </row>
    <row r="4" spans="1:16" x14ac:dyDescent="0.25">
      <c r="E4" s="93"/>
      <c r="F4" s="93"/>
      <c r="G4" s="93"/>
      <c r="H4" s="93"/>
      <c r="I4" s="93"/>
      <c r="J4" s="93"/>
      <c r="K4" s="93"/>
    </row>
    <row r="5" spans="1:16" ht="23.25" x14ac:dyDescent="0.25">
      <c r="E5" s="20"/>
      <c r="F5" s="20"/>
      <c r="G5" s="20"/>
      <c r="H5" s="20"/>
      <c r="I5" s="20"/>
      <c r="J5" s="20"/>
      <c r="K5" s="20"/>
    </row>
    <row r="6" spans="1:16" ht="23.25" x14ac:dyDescent="0.25">
      <c r="E6" s="20"/>
      <c r="F6" s="20"/>
      <c r="G6" s="20"/>
      <c r="H6" s="20"/>
      <c r="I6" s="20"/>
      <c r="J6" s="20"/>
      <c r="K6" s="2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s="23" customFormat="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s="23" customFormat="1" x14ac:dyDescent="0.25"/>
    <row r="10" spans="1:16" x14ac:dyDescent="0.25">
      <c r="E10" s="94" t="s">
        <v>294</v>
      </c>
      <c r="F10" s="94"/>
      <c r="G10" s="94"/>
      <c r="H10" s="94"/>
      <c r="I10" s="94"/>
      <c r="J10" s="94"/>
      <c r="K10" s="94"/>
    </row>
    <row r="11" spans="1:16" x14ac:dyDescent="0.25">
      <c r="E11" s="94"/>
      <c r="F11" s="94"/>
      <c r="G11" s="94"/>
      <c r="H11" s="94"/>
      <c r="I11" s="94"/>
      <c r="J11" s="94"/>
      <c r="K11" s="94"/>
    </row>
    <row r="12" spans="1:16" x14ac:dyDescent="0.25">
      <c r="E12" s="94"/>
      <c r="F12" s="94"/>
      <c r="G12" s="94"/>
      <c r="H12" s="94"/>
      <c r="I12" s="94"/>
      <c r="J12" s="94"/>
      <c r="K12" s="94"/>
    </row>
    <row r="13" spans="1:16" ht="15.75" thickBot="1" x14ac:dyDescent="0.3"/>
    <row r="14" spans="1:16" ht="17.25" customHeight="1" thickTop="1" thickBot="1" x14ac:dyDescent="0.3">
      <c r="E14" s="24"/>
      <c r="G14" s="25" t="s">
        <v>117</v>
      </c>
      <c r="H14" s="26">
        <v>31</v>
      </c>
    </row>
    <row r="15" spans="1:16" ht="16.5" customHeight="1" thickBot="1" x14ac:dyDescent="0.3">
      <c r="E15" s="24"/>
      <c r="G15" s="27" t="s">
        <v>118</v>
      </c>
      <c r="H15" s="28">
        <v>10</v>
      </c>
    </row>
    <row r="16" spans="1:16" ht="16.5" customHeight="1" thickBot="1" x14ac:dyDescent="0.3">
      <c r="E16" s="24"/>
      <c r="G16" s="29" t="s">
        <v>119</v>
      </c>
      <c r="H16" s="30">
        <v>2</v>
      </c>
    </row>
    <row r="17" spans="1:16" ht="16.5" customHeight="1" thickTop="1" x14ac:dyDescent="0.25">
      <c r="E17" s="24"/>
      <c r="G17" s="31"/>
      <c r="H17" s="32"/>
    </row>
    <row r="18" spans="1:16" ht="15.75" customHeight="1" x14ac:dyDescent="0.25">
      <c r="E18" s="95"/>
      <c r="F18" s="95"/>
      <c r="G18" s="95"/>
      <c r="H18" s="95"/>
      <c r="I18" s="95"/>
      <c r="J18" s="95"/>
      <c r="K18" s="95"/>
    </row>
    <row r="20" spans="1:16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6" spans="1:16" ht="18.75" x14ac:dyDescent="0.3">
      <c r="B26" s="34" t="s">
        <v>120</v>
      </c>
      <c r="D26" s="33" t="s">
        <v>121</v>
      </c>
      <c r="G26" s="34" t="s">
        <v>120</v>
      </c>
      <c r="H26" s="35"/>
      <c r="I26" s="34" t="s">
        <v>121</v>
      </c>
      <c r="L26" s="34" t="s">
        <v>120</v>
      </c>
      <c r="M26" s="35"/>
      <c r="N26" s="34" t="s">
        <v>121</v>
      </c>
    </row>
    <row r="29" spans="1:16" ht="18.75" x14ac:dyDescent="0.3">
      <c r="B29" s="36" t="s">
        <v>122</v>
      </c>
      <c r="C29" s="37"/>
      <c r="D29" s="37"/>
      <c r="E29" s="37"/>
      <c r="G29" s="36" t="s">
        <v>123</v>
      </c>
      <c r="H29" s="37"/>
      <c r="I29" s="37"/>
      <c r="J29" s="38" t="s">
        <v>124</v>
      </c>
      <c r="M29" s="36" t="s">
        <v>125</v>
      </c>
    </row>
    <row r="30" spans="1:16" ht="18.75" x14ac:dyDescent="0.3">
      <c r="B30" s="36" t="s">
        <v>126</v>
      </c>
      <c r="C30" s="37"/>
      <c r="D30" s="37"/>
      <c r="E30" s="37"/>
      <c r="G30" s="37"/>
      <c r="H30" s="37"/>
      <c r="I30" s="37"/>
      <c r="J30" s="38" t="s">
        <v>127</v>
      </c>
      <c r="M30" s="36" t="s">
        <v>128</v>
      </c>
    </row>
    <row r="31" spans="1:16" ht="18.75" x14ac:dyDescent="0.3">
      <c r="B31" s="36" t="s">
        <v>129</v>
      </c>
      <c r="C31" s="37"/>
      <c r="D31" s="38" t="s">
        <v>130</v>
      </c>
      <c r="E31" s="37"/>
    </row>
    <row r="32" spans="1:16" ht="18.75" x14ac:dyDescent="0.3">
      <c r="B32" s="37"/>
      <c r="C32" s="37"/>
      <c r="D32" s="38" t="s">
        <v>22</v>
      </c>
      <c r="E32" s="37"/>
    </row>
    <row r="41" spans="9:9" ht="18.75" x14ac:dyDescent="0.3">
      <c r="I41" s="35"/>
    </row>
    <row r="42" spans="9:9" ht="18.75" x14ac:dyDescent="0.3">
      <c r="I42" s="36" t="s">
        <v>131</v>
      </c>
    </row>
    <row r="43" spans="9:9" ht="18.75" x14ac:dyDescent="0.3">
      <c r="I43" s="36" t="s">
        <v>56</v>
      </c>
    </row>
    <row r="44" spans="9:9" ht="18.75" x14ac:dyDescent="0.3">
      <c r="I44" s="36" t="s">
        <v>53</v>
      </c>
    </row>
    <row r="45" spans="9:9" ht="18.75" x14ac:dyDescent="0.3">
      <c r="I45" s="36" t="s">
        <v>132</v>
      </c>
    </row>
    <row r="46" spans="9:9" ht="18.75" x14ac:dyDescent="0.3">
      <c r="I46" s="36" t="s">
        <v>133</v>
      </c>
    </row>
    <row r="47" spans="9:9" ht="18.75" x14ac:dyDescent="0.3">
      <c r="I47" s="36" t="s">
        <v>134</v>
      </c>
    </row>
    <row r="48" spans="9:9" ht="18.75" x14ac:dyDescent="0.3">
      <c r="I48" s="36" t="s">
        <v>135</v>
      </c>
    </row>
    <row r="49" spans="9:9" ht="18.75" x14ac:dyDescent="0.3">
      <c r="I49" s="35"/>
    </row>
  </sheetData>
  <mergeCells count="3">
    <mergeCell ref="E2:K4"/>
    <mergeCell ref="E10:K12"/>
    <mergeCell ref="E18:K18"/>
  </mergeCells>
  <hyperlinks>
    <hyperlink ref="B26" location="Activos!A22" display="Ranking" xr:uid="{28B2032E-EBE9-480C-A0FD-3BC2C52C5F82}"/>
    <hyperlink ref="D26" location="'Composición Activo'!A1" display="Composición" xr:uid="{3F02B574-D2CE-41ED-A6E9-CC5EBF9416FB}"/>
    <hyperlink ref="G26" location="Pasivo!A22" display="Ranking" xr:uid="{E9039825-F35B-4EDA-9A97-7E6B55980905}"/>
    <hyperlink ref="I26" location="'Composición Pasivo'!A1" display="Composición" xr:uid="{20CDCE26-A400-4B4F-8051-98497D8A52D3}"/>
    <hyperlink ref="L26" location="Patrimonio!A1" display="Ranking" xr:uid="{61AC9AC6-5B2E-4CB6-9683-6EEA114B96FF}"/>
    <hyperlink ref="N26" location="'Composición Patrimonio'!A1" display="Composición" xr:uid="{171E86E6-43C2-4DFF-8542-B7BC55C3DB4B}"/>
    <hyperlink ref="B29" location="'Fondos Disponibles'!A1" display="Fondos Disponibles" xr:uid="{0C323E01-C79A-419C-8C65-09AAA462E3DA}"/>
    <hyperlink ref="B30" location="Inversiones!A1" display="Inversiones" xr:uid="{31A2EBAD-303D-4698-8C3D-33E37B2D68E4}"/>
    <hyperlink ref="B31" location="'Cartera de Crédito'!A1" display="Cartera de Crédito" xr:uid="{3B5EE22F-7CC9-4509-8CA0-068112575EDA}"/>
    <hyperlink ref="D31" location="'Calidad de crédito'!A1" display="Calidad de Crédito" xr:uid="{ECBE3867-EB79-4EBC-8F33-485B139CCE91}"/>
    <hyperlink ref="D32" location="'Morosidad total'!A1" display="Morosidad" xr:uid="{EA1AB184-3FAD-47E5-AFFE-486AE08738F7}"/>
    <hyperlink ref="G29" location="'Obligaciones con el Público'!A1" display="Obligaciones con el Público" xr:uid="{2F80AF22-E290-48C6-BF2D-D1BBA9BFC02C}"/>
    <hyperlink ref="J29" location="'Depósitos a la Vista'!A1" display="Depósitos a la Vista" xr:uid="{50DF3C69-AD77-4858-B1E5-0DC8F7191B37}"/>
    <hyperlink ref="J30" location="'Depósitos a Plazo'!A1" display="Depósitos a la Vista" xr:uid="{23554928-DCEA-4EA6-8AA5-5B7491B383BB}"/>
    <hyperlink ref="M29" location="'Capital Social'!A1" display="Capital Social" xr:uid="{1DD2F352-71FA-4D8C-856B-8EE54509CFB3}"/>
    <hyperlink ref="M30" location="Reservas!A1" display="Reservas" xr:uid="{918376B8-345D-42AC-A0C0-4FC276A3F736}"/>
    <hyperlink ref="I42" location="'Grado de Absorción'!A1" display="Grado de Absorción" xr:uid="{3DBC7FE8-2AC0-4CE8-8FA3-11949615CA30}"/>
    <hyperlink ref="I45" location="ROA!A1" display="ROA" xr:uid="{FB622E6C-C6B8-4A41-B37E-4EB9CBFE44DD}"/>
    <hyperlink ref="I46" location="ROE!A1" display="ROE" xr:uid="{62369B96-80FB-4DF1-8DF7-8700AB8B1A2B}"/>
    <hyperlink ref="I47" location="'Liquidez 1ra línea'!A1" display="Liquidez 1ra línea" xr:uid="{D603D3E8-944E-4C9F-B3D5-6C20351393FE}"/>
    <hyperlink ref="I48" location="'Liquidez 2da línea'!A1" display="Liquidez 2da línea" xr:uid="{DCA80541-CA1A-4F9E-8315-DDC979DAEA65}"/>
    <hyperlink ref="I43" location="'Cobertura Cartera Improd.'!A1" display="Cobertura de Cartera Improductiva" xr:uid="{D0361121-4472-4B0A-8D14-1B383844CCC9}"/>
    <hyperlink ref="I44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6" t="s">
        <v>191</v>
      </c>
      <c r="B2" s="96"/>
      <c r="C2" s="96"/>
      <c r="D2" s="96"/>
    </row>
    <row r="23" spans="1:9" ht="15.75" x14ac:dyDescent="0.25">
      <c r="A23" s="96" t="s">
        <v>192</v>
      </c>
      <c r="B23" s="96"/>
      <c r="C23" s="96"/>
      <c r="D23" s="96"/>
      <c r="E23" s="96"/>
    </row>
    <row r="25" spans="1:9" ht="15" customHeight="1" x14ac:dyDescent="0.25">
      <c r="F25" s="122" t="s">
        <v>303</v>
      </c>
      <c r="G25" s="122"/>
      <c r="H25" s="122"/>
    </row>
    <row r="26" spans="1:9" x14ac:dyDescent="0.25">
      <c r="A26" s="91" t="s">
        <v>139</v>
      </c>
      <c r="B26" s="91" t="s">
        <v>140</v>
      </c>
      <c r="C26" s="91" t="s">
        <v>295</v>
      </c>
      <c r="D26" s="91" t="s">
        <v>299</v>
      </c>
      <c r="E26" s="91" t="s">
        <v>302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22.5" x14ac:dyDescent="0.25">
      <c r="A27" s="70" t="s">
        <v>193</v>
      </c>
      <c r="B27" s="70" t="s">
        <v>194</v>
      </c>
      <c r="C27" s="66">
        <v>11362.99861273</v>
      </c>
      <c r="D27" s="66">
        <v>11461.565469370002</v>
      </c>
      <c r="E27" s="66">
        <v>11524.198156410001</v>
      </c>
      <c r="F27" s="66">
        <v>62.632687039999006</v>
      </c>
      <c r="G27" s="67">
        <v>5.4645839791587995E-3</v>
      </c>
      <c r="H27" s="67">
        <v>1.6216568739164424E-3</v>
      </c>
      <c r="I27" s="67">
        <v>0.92116037766291303</v>
      </c>
    </row>
    <row r="28" spans="1:9" ht="22.5" x14ac:dyDescent="0.25">
      <c r="A28" s="70" t="s">
        <v>195</v>
      </c>
      <c r="B28" s="70" t="s">
        <v>145</v>
      </c>
      <c r="C28" s="66">
        <v>6.9800000000000001E-6</v>
      </c>
      <c r="D28" s="66">
        <v>6.4000000000000006E-6</v>
      </c>
      <c r="E28" s="66">
        <v>6.5749999999999999E-5</v>
      </c>
      <c r="F28" s="66">
        <v>5.9349999999999999E-5</v>
      </c>
      <c r="G28" s="67">
        <v>9.2734375</v>
      </c>
      <c r="H28" s="67">
        <v>9.2734375</v>
      </c>
      <c r="I28" s="67">
        <v>5.255575616568888E-9</v>
      </c>
    </row>
    <row r="29" spans="1:9" ht="22.5" x14ac:dyDescent="0.25">
      <c r="A29" s="70" t="s">
        <v>196</v>
      </c>
      <c r="B29" s="70" t="s">
        <v>197</v>
      </c>
      <c r="C29" s="66">
        <v>0.34076785999999998</v>
      </c>
      <c r="D29" s="66">
        <v>0.64479348999999986</v>
      </c>
      <c r="E29" s="66">
        <v>0.42565166999999998</v>
      </c>
      <c r="F29" s="66">
        <v>-0.2191418199999999</v>
      </c>
      <c r="G29" s="67">
        <v>-0.33986357399483041</v>
      </c>
      <c r="H29" s="67">
        <v>-0.33745614473986274</v>
      </c>
      <c r="I29" s="67">
        <v>3.4023491072301552E-5</v>
      </c>
    </row>
    <row r="30" spans="1:9" ht="22.5" x14ac:dyDescent="0.25">
      <c r="A30" s="70" t="s">
        <v>198</v>
      </c>
      <c r="B30" s="70" t="s">
        <v>199</v>
      </c>
      <c r="C30" s="66">
        <v>338.76125172000002</v>
      </c>
      <c r="D30" s="66">
        <v>317.62099191999999</v>
      </c>
      <c r="E30" s="66">
        <v>324.57163336999997</v>
      </c>
      <c r="F30" s="66">
        <v>6.9506414499999281</v>
      </c>
      <c r="G30" s="67">
        <v>2.1883444818882134E-2</v>
      </c>
      <c r="H30" s="67">
        <v>2.3755325906034741E-2</v>
      </c>
      <c r="I30" s="67">
        <v>2.5943889918924847E-2</v>
      </c>
    </row>
    <row r="31" spans="1:9" ht="22.5" x14ac:dyDescent="0.25">
      <c r="A31" s="70" t="s">
        <v>200</v>
      </c>
      <c r="B31" s="70" t="s">
        <v>201</v>
      </c>
      <c r="C31" s="66">
        <v>609.43320236999989</v>
      </c>
      <c r="D31" s="66">
        <v>615.63835956000003</v>
      </c>
      <c r="E31" s="66">
        <v>621.05712193999989</v>
      </c>
      <c r="F31" s="66">
        <v>5.4187623799998761</v>
      </c>
      <c r="G31" s="67">
        <v>8.8018595590318542E-3</v>
      </c>
      <c r="H31" s="67">
        <v>-1.4478536460775451E-2</v>
      </c>
      <c r="I31" s="67">
        <v>4.9642778198696801E-2</v>
      </c>
    </row>
    <row r="32" spans="1:9" ht="22.5" x14ac:dyDescent="0.25">
      <c r="A32" s="70" t="s">
        <v>202</v>
      </c>
      <c r="B32" s="70" t="s">
        <v>203</v>
      </c>
      <c r="C32" s="66">
        <v>0</v>
      </c>
      <c r="D32" s="66">
        <v>0</v>
      </c>
      <c r="E32" s="66">
        <v>0</v>
      </c>
      <c r="F32" s="66">
        <v>0</v>
      </c>
      <c r="G32" s="67">
        <v>0</v>
      </c>
      <c r="H32" s="67">
        <v>0</v>
      </c>
      <c r="I32" s="67">
        <v>0</v>
      </c>
    </row>
    <row r="33" spans="1:9" ht="67.5" x14ac:dyDescent="0.25">
      <c r="A33" s="70" t="s">
        <v>291</v>
      </c>
      <c r="B33" s="70" t="s">
        <v>292</v>
      </c>
      <c r="C33" s="66">
        <v>0.40022425</v>
      </c>
      <c r="D33" s="66">
        <v>0.58584524999999998</v>
      </c>
      <c r="E33" s="66">
        <v>0.79131450000000003</v>
      </c>
      <c r="F33" s="66">
        <v>0.20546924999999999</v>
      </c>
      <c r="G33" s="67">
        <v>0.3507227377878373</v>
      </c>
      <c r="H33" s="67">
        <v>0</v>
      </c>
      <c r="I33" s="67">
        <v>6.3251911653800785E-5</v>
      </c>
    </row>
    <row r="34" spans="1:9" x14ac:dyDescent="0.25">
      <c r="A34" s="70" t="s">
        <v>204</v>
      </c>
      <c r="B34" s="70" t="s">
        <v>205</v>
      </c>
      <c r="C34" s="66">
        <v>28.108714140000004</v>
      </c>
      <c r="D34" s="66">
        <v>39.620675820000002</v>
      </c>
      <c r="E34" s="66">
        <v>39.634933439999998</v>
      </c>
      <c r="F34" s="66">
        <v>1.4257619999997318E-2</v>
      </c>
      <c r="G34" s="67">
        <v>3.5985302382954954E-4</v>
      </c>
      <c r="H34" s="67">
        <v>-1.7915366728879317E-2</v>
      </c>
      <c r="I34" s="67">
        <v>3.1681276007847125E-3</v>
      </c>
    </row>
    <row r="35" spans="1:9" x14ac:dyDescent="0.25">
      <c r="A35" s="73" t="s">
        <v>206</v>
      </c>
      <c r="B35" s="73" t="s">
        <v>207</v>
      </c>
      <c r="C35" s="68">
        <v>12340.042780049998</v>
      </c>
      <c r="D35" s="68">
        <v>12435.676141809998</v>
      </c>
      <c r="E35" s="68">
        <v>12510.523070529998</v>
      </c>
      <c r="F35" s="68">
        <v>74.846928720001216</v>
      </c>
      <c r="G35" s="69">
        <v>6.0187261123951516E-3</v>
      </c>
      <c r="H35" s="69">
        <v>1.3396101813944951E-3</v>
      </c>
    </row>
    <row r="99" spans="2:3" x14ac:dyDescent="0.25">
      <c r="B99" t="s">
        <v>208</v>
      </c>
      <c r="C99" t="s">
        <v>161</v>
      </c>
    </row>
    <row r="100" spans="2:3" x14ac:dyDescent="0.25">
      <c r="B100" s="57" t="s">
        <v>123</v>
      </c>
      <c r="C100" s="47">
        <f>I27</f>
        <v>0.92116037766291303</v>
      </c>
    </row>
    <row r="101" spans="2:3" x14ac:dyDescent="0.25">
      <c r="B101" s="43" t="s">
        <v>209</v>
      </c>
      <c r="C101" s="44">
        <f>I30</f>
        <v>2.5943889918924847E-2</v>
      </c>
    </row>
    <row r="102" spans="2:3" x14ac:dyDescent="0.25">
      <c r="B102" s="43" t="s">
        <v>210</v>
      </c>
      <c r="C102" s="45">
        <f>I31</f>
        <v>4.9642778198696801E-2</v>
      </c>
    </row>
    <row r="103" spans="2:3" x14ac:dyDescent="0.25">
      <c r="B103" s="48" t="s">
        <v>211</v>
      </c>
      <c r="C103" s="47">
        <f>+I28+I29+I32+I33</f>
        <v>9.7280658301718899E-5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89</v>
      </c>
      <c r="B2" s="50"/>
      <c r="C2" s="50"/>
    </row>
    <row r="22" spans="1:9" ht="15.75" x14ac:dyDescent="0.25">
      <c r="A22" s="53" t="s">
        <v>90</v>
      </c>
      <c r="B22" s="50"/>
      <c r="C22" s="50"/>
      <c r="D22" s="12"/>
    </row>
    <row r="23" spans="1:9" x14ac:dyDescent="0.25">
      <c r="A23" s="13" t="s">
        <v>82</v>
      </c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1332.3662622100001</v>
      </c>
      <c r="E26" s="66">
        <v>1341.9285890199999</v>
      </c>
      <c r="F26" s="66">
        <v>1346.35087593</v>
      </c>
      <c r="G26" s="66">
        <v>4.4222869100000857</v>
      </c>
      <c r="H26" s="67">
        <v>3.2954711198377906E-3</v>
      </c>
      <c r="I26" s="67">
        <v>0.11713031373402004</v>
      </c>
    </row>
    <row r="27" spans="1:9" x14ac:dyDescent="0.25">
      <c r="A27" s="11">
        <v>2</v>
      </c>
      <c r="B27" s="70" t="s">
        <v>1</v>
      </c>
      <c r="C27" s="70" t="s">
        <v>8</v>
      </c>
      <c r="D27" s="66">
        <v>961.96832129999996</v>
      </c>
      <c r="E27" s="66">
        <v>960.77805580999984</v>
      </c>
      <c r="F27" s="66">
        <v>969.94911122999997</v>
      </c>
      <c r="G27" s="66">
        <v>9.1710554200001955</v>
      </c>
      <c r="H27" s="72">
        <v>9.5454463853968698E-3</v>
      </c>
      <c r="I27" s="67">
        <v>8.4383978749912936E-2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963.06550848999996</v>
      </c>
      <c r="E28" s="66">
        <v>963.74815947000002</v>
      </c>
      <c r="F28" s="66">
        <v>965.38612437000018</v>
      </c>
      <c r="G28" s="66">
        <v>1.6379649000000953</v>
      </c>
      <c r="H28" s="67">
        <v>1.6995777204917013E-3</v>
      </c>
      <c r="I28" s="67">
        <v>8.3987006391494992E-2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809.61522780000007</v>
      </c>
      <c r="E29" s="66">
        <v>816.88277774000017</v>
      </c>
      <c r="F29" s="66">
        <v>810.51457124000001</v>
      </c>
      <c r="G29" s="66">
        <v>-6.3682065000001193</v>
      </c>
      <c r="H29" s="14">
        <v>-7.7957409233409139E-3</v>
      </c>
      <c r="I29" s="67">
        <v>7.0513435771160649E-2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568.71812129</v>
      </c>
      <c r="E30" s="66">
        <v>569.64450697000007</v>
      </c>
      <c r="F30" s="66">
        <v>576.92490412999996</v>
      </c>
      <c r="G30" s="66">
        <v>7.2803971599999668</v>
      </c>
      <c r="H30" s="72">
        <v>1.2780597497069141E-2</v>
      </c>
      <c r="I30" s="67">
        <v>5.0191518592832059E-2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485.99458440999996</v>
      </c>
      <c r="E31" s="66">
        <v>498.08864903000006</v>
      </c>
      <c r="F31" s="66">
        <v>502.00066005999992</v>
      </c>
      <c r="G31" s="66">
        <v>3.9120110299999116</v>
      </c>
      <c r="H31" s="72">
        <v>7.8540457358711874E-3</v>
      </c>
      <c r="I31" s="67">
        <v>4.3673232482503363E-2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477.13048169999996</v>
      </c>
      <c r="E32" s="66">
        <v>477.91010969000001</v>
      </c>
      <c r="F32" s="66">
        <v>472.39629293000002</v>
      </c>
      <c r="G32" s="66">
        <v>-5.5138167599999903</v>
      </c>
      <c r="H32" s="14">
        <v>-1.1537351163331886E-2</v>
      </c>
      <c r="I32" s="67">
        <v>4.1097701191346619E-2</v>
      </c>
    </row>
    <row r="33" spans="1:9" x14ac:dyDescent="0.25">
      <c r="A33" s="11">
        <v>8</v>
      </c>
      <c r="B33" s="70" t="s">
        <v>1</v>
      </c>
      <c r="C33" s="70" t="s">
        <v>103</v>
      </c>
      <c r="D33" s="66">
        <v>440.80233213999998</v>
      </c>
      <c r="E33" s="66">
        <v>446.11917142999999</v>
      </c>
      <c r="F33" s="66">
        <v>455.6484537500001</v>
      </c>
      <c r="G33" s="66">
        <v>9.529282320000112</v>
      </c>
      <c r="H33" s="72">
        <v>2.1360396347582966E-2</v>
      </c>
      <c r="I33" s="67">
        <v>3.964066670457863E-2</v>
      </c>
    </row>
    <row r="34" spans="1:9" x14ac:dyDescent="0.25">
      <c r="A34" s="11">
        <v>9</v>
      </c>
      <c r="B34" s="70" t="s">
        <v>1</v>
      </c>
      <c r="C34" s="70" t="s">
        <v>5</v>
      </c>
      <c r="D34" s="66">
        <v>370.60741832999992</v>
      </c>
      <c r="E34" s="66">
        <v>376.86479339000005</v>
      </c>
      <c r="F34" s="66">
        <v>379.10149827999999</v>
      </c>
      <c r="G34" s="66">
        <v>2.2367048899999262</v>
      </c>
      <c r="H34" s="72">
        <v>5.9350327471031847E-3</v>
      </c>
      <c r="I34" s="67">
        <v>3.2981207369067837E-2</v>
      </c>
    </row>
    <row r="35" spans="1:9" x14ac:dyDescent="0.25">
      <c r="A35" s="11">
        <v>10</v>
      </c>
      <c r="B35" s="70" t="s">
        <v>1</v>
      </c>
      <c r="C35" s="70" t="s">
        <v>104</v>
      </c>
      <c r="D35" s="66">
        <v>362.04540925999999</v>
      </c>
      <c r="E35" s="66">
        <v>372.81528695000003</v>
      </c>
      <c r="F35" s="66">
        <v>378.79073759000005</v>
      </c>
      <c r="G35" s="66">
        <v>5.9754506399999858</v>
      </c>
      <c r="H35" s="72">
        <v>1.6027912076473895E-2</v>
      </c>
      <c r="I35" s="67">
        <v>3.2954171699713999E-2</v>
      </c>
    </row>
    <row r="36" spans="1:9" x14ac:dyDescent="0.25">
      <c r="A36" s="11">
        <v>11</v>
      </c>
      <c r="B36" s="70" t="s">
        <v>1</v>
      </c>
      <c r="C36" s="70" t="s">
        <v>7</v>
      </c>
      <c r="D36" s="66">
        <v>359.25528690000004</v>
      </c>
      <c r="E36" s="66">
        <v>367.26659979000004</v>
      </c>
      <c r="F36" s="66">
        <v>368.61610330000008</v>
      </c>
      <c r="G36" s="66">
        <v>1.3495035100000501</v>
      </c>
      <c r="H36" s="67">
        <v>3.674452048652627E-3</v>
      </c>
      <c r="I36" s="67">
        <v>3.2068995236562516E-2</v>
      </c>
    </row>
    <row r="37" spans="1:9" x14ac:dyDescent="0.25">
      <c r="A37" s="11">
        <v>12</v>
      </c>
      <c r="B37" s="70" t="s">
        <v>1</v>
      </c>
      <c r="C37" s="70" t="s">
        <v>281</v>
      </c>
      <c r="D37" s="66">
        <v>363.22726450000005</v>
      </c>
      <c r="E37" s="66">
        <v>365.80947512000006</v>
      </c>
      <c r="F37" s="66">
        <v>366.70338817000004</v>
      </c>
      <c r="G37" s="66">
        <v>0.89391304999995236</v>
      </c>
      <c r="H37" s="67">
        <v>2.4436574523027683E-3</v>
      </c>
      <c r="I37" s="67">
        <v>3.1902592163436459E-2</v>
      </c>
    </row>
    <row r="38" spans="1:9" x14ac:dyDescent="0.25">
      <c r="A38" s="11">
        <v>13</v>
      </c>
      <c r="B38" s="70" t="s">
        <v>1</v>
      </c>
      <c r="C38" s="70" t="s">
        <v>4</v>
      </c>
      <c r="D38" s="66">
        <v>360.90642752000002</v>
      </c>
      <c r="E38" s="66">
        <v>365.16256124</v>
      </c>
      <c r="F38" s="66">
        <v>364.77535827999998</v>
      </c>
      <c r="G38" s="66">
        <v>-0.38720296000003812</v>
      </c>
      <c r="H38" s="15">
        <v>-1.0603577723992145E-3</v>
      </c>
      <c r="I38" s="67">
        <v>3.17348567313573E-2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333.21503887</v>
      </c>
      <c r="E39" s="66">
        <v>335.68074490999999</v>
      </c>
      <c r="F39" s="66">
        <v>335.25226246000005</v>
      </c>
      <c r="G39" s="66">
        <v>-0.42848244999992846</v>
      </c>
      <c r="H39" s="15">
        <v>-1.2764582315104482E-3</v>
      </c>
      <c r="I39" s="67">
        <v>2.9166395910616601E-2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320.39354354</v>
      </c>
      <c r="E40" s="66">
        <v>321.88904003999994</v>
      </c>
      <c r="F40" s="66">
        <v>322.0883513899999</v>
      </c>
      <c r="G40" s="66">
        <v>0.19931134999996425</v>
      </c>
      <c r="H40" s="67">
        <v>6.1919271925256155E-4</v>
      </c>
      <c r="I40" s="67">
        <v>2.8021157279913604E-2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291.67250281000003</v>
      </c>
      <c r="E41" s="66">
        <v>293.79909573000003</v>
      </c>
      <c r="F41" s="66">
        <v>301.79245780000002</v>
      </c>
      <c r="G41" s="66">
        <v>7.9933620699999928</v>
      </c>
      <c r="H41" s="72">
        <v>2.7206898136084991E-2</v>
      </c>
      <c r="I41" s="67">
        <v>2.6255447890028989E-2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262.47725022999998</v>
      </c>
      <c r="E42" s="66">
        <v>265.94421729999999</v>
      </c>
      <c r="F42" s="66">
        <v>270.00644786999999</v>
      </c>
      <c r="G42" s="66">
        <v>4.0622305699999925</v>
      </c>
      <c r="H42" s="72">
        <v>1.5274746754194579E-2</v>
      </c>
      <c r="I42" s="67">
        <v>2.3490117260387723E-2</v>
      </c>
    </row>
    <row r="43" spans="1:9" x14ac:dyDescent="0.25">
      <c r="A43" s="11">
        <v>18</v>
      </c>
      <c r="B43" s="70" t="s">
        <v>1</v>
      </c>
      <c r="C43" s="70" t="s">
        <v>107</v>
      </c>
      <c r="D43" s="66">
        <v>237.06256787999999</v>
      </c>
      <c r="E43" s="66">
        <v>238.85225466</v>
      </c>
      <c r="F43" s="66">
        <v>239.47889601000003</v>
      </c>
      <c r="G43" s="66">
        <v>0.62664135000002386</v>
      </c>
      <c r="H43" s="67">
        <v>2.6235521657186432E-3</v>
      </c>
      <c r="I43" s="67">
        <v>2.08342704147997E-2</v>
      </c>
    </row>
    <row r="44" spans="1:9" x14ac:dyDescent="0.25">
      <c r="A44" s="11">
        <v>19</v>
      </c>
      <c r="B44" s="70" t="s">
        <v>1</v>
      </c>
      <c r="C44" s="70" t="s">
        <v>298</v>
      </c>
      <c r="D44" s="66">
        <v>224.05061076999999</v>
      </c>
      <c r="E44" s="66">
        <v>229.70702079</v>
      </c>
      <c r="F44" s="66">
        <v>234.5265023</v>
      </c>
      <c r="G44" s="66">
        <v>4.8194815100000206</v>
      </c>
      <c r="H44" s="72">
        <v>2.0980993499567561E-2</v>
      </c>
      <c r="I44" s="67">
        <v>2.0403420300347926E-2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198.08393851999998</v>
      </c>
      <c r="E45" s="66">
        <v>199.96845051000003</v>
      </c>
      <c r="F45" s="66">
        <v>202.72216599999999</v>
      </c>
      <c r="G45" s="66">
        <v>2.7537154899999798</v>
      </c>
      <c r="H45" s="72">
        <v>1.3770749750657651E-2</v>
      </c>
      <c r="I45" s="67">
        <v>1.7636495306632565E-2</v>
      </c>
    </row>
    <row r="46" spans="1:9" x14ac:dyDescent="0.25">
      <c r="A46" s="11">
        <v>21</v>
      </c>
      <c r="B46" s="70" t="s">
        <v>1</v>
      </c>
      <c r="C46" s="70" t="s">
        <v>108</v>
      </c>
      <c r="D46" s="66">
        <v>197.85084045000002</v>
      </c>
      <c r="E46" s="66">
        <v>201.00297774000001</v>
      </c>
      <c r="F46" s="66">
        <v>201.40453376000002</v>
      </c>
      <c r="G46" s="66">
        <v>0.40155602000001073</v>
      </c>
      <c r="H46" s="67">
        <v>1.9977615481867571E-3</v>
      </c>
      <c r="I46" s="67">
        <v>1.7521863467030833E-2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178.70973151000001</v>
      </c>
      <c r="E47" s="66">
        <v>179.04219281000005</v>
      </c>
      <c r="F47" s="66">
        <v>180.81941635999999</v>
      </c>
      <c r="G47" s="66">
        <v>1.7772235499999522</v>
      </c>
      <c r="H47" s="72">
        <v>9.9262834201653567E-3</v>
      </c>
      <c r="I47" s="67">
        <v>1.5730992080960595E-2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149.48688630000001</v>
      </c>
      <c r="E48" s="66">
        <v>149.57713164999998</v>
      </c>
      <c r="F48" s="66">
        <v>147.97688090999998</v>
      </c>
      <c r="G48" s="66">
        <v>-1.6002507400000094</v>
      </c>
      <c r="H48" s="14">
        <v>-1.0698498643124702E-2</v>
      </c>
      <c r="I48" s="67">
        <v>1.2873745467278307E-2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129.85149924999999</v>
      </c>
      <c r="E49" s="66">
        <v>130.8760341</v>
      </c>
      <c r="F49" s="66">
        <v>131.07921425999999</v>
      </c>
      <c r="G49" s="66">
        <v>0.20318015999999642</v>
      </c>
      <c r="H49" s="67">
        <v>1.5524626903406177E-3</v>
      </c>
      <c r="I49" s="67">
        <v>1.1403676236833294E-2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99.979896310000001</v>
      </c>
      <c r="E50" s="66">
        <v>100.64060000999999</v>
      </c>
      <c r="F50" s="66">
        <v>100.83950818999999</v>
      </c>
      <c r="G50" s="66">
        <v>0.19890817999999225</v>
      </c>
      <c r="H50" s="67">
        <v>1.9764208478509474E-3</v>
      </c>
      <c r="I50" s="67">
        <v>8.7728715019553937E-3</v>
      </c>
    </row>
    <row r="51" spans="1:9" x14ac:dyDescent="0.25">
      <c r="A51" s="11">
        <v>26</v>
      </c>
      <c r="B51" s="70" t="s">
        <v>1</v>
      </c>
      <c r="C51" s="70" t="s">
        <v>290</v>
      </c>
      <c r="D51" s="66">
        <v>88.483073950000005</v>
      </c>
      <c r="E51" s="66">
        <v>90.481711050000001</v>
      </c>
      <c r="F51" s="66">
        <v>94.044411459999992</v>
      </c>
      <c r="G51" s="66">
        <v>3.5627004099999966</v>
      </c>
      <c r="H51" s="72">
        <v>3.9374812530139441E-2</v>
      </c>
      <c r="I51" s="67">
        <v>8.1817092528959651E-3</v>
      </c>
    </row>
    <row r="52" spans="1:9" x14ac:dyDescent="0.25">
      <c r="A52" s="11">
        <v>27</v>
      </c>
      <c r="B52" s="70" t="s">
        <v>1</v>
      </c>
      <c r="C52" s="70" t="s">
        <v>111</v>
      </c>
      <c r="D52" s="66">
        <v>93.245082460000006</v>
      </c>
      <c r="E52" s="66">
        <v>93.457383849999999</v>
      </c>
      <c r="F52" s="66">
        <v>93.915673740000003</v>
      </c>
      <c r="G52" s="66">
        <v>0.45828989000001552</v>
      </c>
      <c r="H52" s="67">
        <v>4.9037312101050806E-3</v>
      </c>
      <c r="I52" s="67">
        <v>8.1705092828119521E-3</v>
      </c>
    </row>
    <row r="53" spans="1:9" x14ac:dyDescent="0.25">
      <c r="A53" s="11">
        <v>28</v>
      </c>
      <c r="B53" s="70" t="s">
        <v>1</v>
      </c>
      <c r="C53" s="70" t="s">
        <v>112</v>
      </c>
      <c r="D53" s="66">
        <v>83.682208529999983</v>
      </c>
      <c r="E53" s="66">
        <v>84.918051880000007</v>
      </c>
      <c r="F53" s="66">
        <v>86.401766240000015</v>
      </c>
      <c r="G53" s="66">
        <v>1.4837143599999993</v>
      </c>
      <c r="H53" s="72">
        <v>1.7472308032886533E-2</v>
      </c>
      <c r="I53" s="67">
        <v>7.5168116779914642E-3</v>
      </c>
    </row>
    <row r="54" spans="1:9" x14ac:dyDescent="0.25">
      <c r="A54" s="11">
        <v>29</v>
      </c>
      <c r="B54" s="70" t="s">
        <v>1</v>
      </c>
      <c r="C54" s="70" t="s">
        <v>6</v>
      </c>
      <c r="D54" s="66">
        <v>74.694751949999997</v>
      </c>
      <c r="E54" s="66">
        <v>75.800132379999994</v>
      </c>
      <c r="F54" s="66">
        <v>76.62311754000001</v>
      </c>
      <c r="G54" s="66">
        <v>0.82298516000001132</v>
      </c>
      <c r="H54" s="72">
        <v>1.0857305048944181E-2</v>
      </c>
      <c r="I54" s="67">
        <v>6.6660853104428923E-3</v>
      </c>
    </row>
    <row r="55" spans="1:9" x14ac:dyDescent="0.25">
      <c r="A55" s="11">
        <v>30</v>
      </c>
      <c r="B55" s="70" t="s">
        <v>1</v>
      </c>
      <c r="C55" s="70" t="s">
        <v>113</v>
      </c>
      <c r="D55" s="66">
        <v>72.714192120000007</v>
      </c>
      <c r="E55" s="66">
        <v>73.864814630000012</v>
      </c>
      <c r="F55" s="66">
        <v>72.581778539999988</v>
      </c>
      <c r="G55" s="66">
        <v>-1.2830360900000184</v>
      </c>
      <c r="H55" s="14">
        <v>-1.7370057671259851E-2</v>
      </c>
      <c r="I55" s="67">
        <v>6.3144954586157789E-3</v>
      </c>
    </row>
    <row r="56" spans="1:9" x14ac:dyDescent="0.25">
      <c r="A56" s="11">
        <v>31</v>
      </c>
      <c r="B56" s="70" t="s">
        <v>1</v>
      </c>
      <c r="C56" s="70" t="s">
        <v>3</v>
      </c>
      <c r="D56" s="66">
        <v>61.445267699999995</v>
      </c>
      <c r="E56" s="66">
        <v>62.208069140000006</v>
      </c>
      <c r="F56" s="66">
        <v>62.117377190000006</v>
      </c>
      <c r="G56" s="66">
        <v>-9.0691950000002977E-2</v>
      </c>
      <c r="H56" s="15">
        <v>-1.4578808063613043E-3</v>
      </c>
      <c r="I56" s="67">
        <v>5.404109737421412E-3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58.944087600000003</v>
      </c>
      <c r="E57" s="66">
        <v>58.625102160000004</v>
      </c>
      <c r="F57" s="66">
        <v>59.16445195</v>
      </c>
      <c r="G57" s="66">
        <v>0.53934978999999905</v>
      </c>
      <c r="H57" s="72">
        <v>9.1999803860128414E-3</v>
      </c>
      <c r="I57" s="67">
        <v>5.1472100941130578E-3</v>
      </c>
    </row>
    <row r="58" spans="1:9" x14ac:dyDescent="0.25">
      <c r="A58" s="11">
        <v>33</v>
      </c>
      <c r="B58" s="70" t="s">
        <v>2</v>
      </c>
      <c r="C58" s="70" t="s">
        <v>114</v>
      </c>
      <c r="D58" s="66">
        <v>46.259581069999996</v>
      </c>
      <c r="E58" s="66">
        <v>46.721570999999997</v>
      </c>
      <c r="F58" s="66">
        <v>46.903101820000003</v>
      </c>
      <c r="G58" s="66">
        <v>0.18153082000000029</v>
      </c>
      <c r="H58" s="67">
        <v>3.885374916010429E-3</v>
      </c>
      <c r="I58" s="67">
        <v>4.0804927820026317E-3</v>
      </c>
    </row>
    <row r="59" spans="1:9" x14ac:dyDescent="0.25">
      <c r="A59" s="11">
        <v>34</v>
      </c>
      <c r="B59" s="70" t="s">
        <v>2</v>
      </c>
      <c r="C59" s="70" t="s">
        <v>12</v>
      </c>
      <c r="D59" s="66">
        <v>45.826493280000001</v>
      </c>
      <c r="E59" s="66">
        <v>45.7878568</v>
      </c>
      <c r="F59" s="66">
        <v>45.999028769999995</v>
      </c>
      <c r="G59" s="66">
        <v>0.21117196999999882</v>
      </c>
      <c r="H59" s="67">
        <v>4.6119644979757783E-3</v>
      </c>
      <c r="I59" s="67">
        <v>4.001839912324937E-3</v>
      </c>
    </row>
    <row r="60" spans="1:9" x14ac:dyDescent="0.25">
      <c r="A60" s="11">
        <v>35</v>
      </c>
      <c r="B60" s="70" t="s">
        <v>2</v>
      </c>
      <c r="C60" s="70" t="s">
        <v>11</v>
      </c>
      <c r="D60" s="66">
        <v>37.831462219999999</v>
      </c>
      <c r="E60" s="66">
        <v>38.262229020000007</v>
      </c>
      <c r="F60" s="66">
        <v>38.496060379999996</v>
      </c>
      <c r="G60" s="66">
        <v>0.23383135999999197</v>
      </c>
      <c r="H60" s="72">
        <v>6.1112843132522738E-3</v>
      </c>
      <c r="I60" s="67">
        <v>3.3490939920981003E-3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35.660742920000004</v>
      </c>
      <c r="E61" s="66">
        <v>35.846881680000003</v>
      </c>
      <c r="F61" s="66">
        <v>36.34850929000001</v>
      </c>
      <c r="G61" s="66">
        <v>0.50162761000000688</v>
      </c>
      <c r="H61" s="72">
        <v>1.3993619151533597E-2</v>
      </c>
      <c r="I61" s="67">
        <v>3.1622605763603341E-3</v>
      </c>
    </row>
    <row r="62" spans="1:9" x14ac:dyDescent="0.25">
      <c r="A62" s="11">
        <v>37</v>
      </c>
      <c r="B62" s="70" t="s">
        <v>2</v>
      </c>
      <c r="C62" s="70" t="s">
        <v>285</v>
      </c>
      <c r="D62" s="66">
        <v>33.457910089999999</v>
      </c>
      <c r="E62" s="66">
        <v>33.675359120000003</v>
      </c>
      <c r="F62" s="66">
        <v>33.67309599</v>
      </c>
      <c r="G62" s="66">
        <v>-2.2631300000026822E-3</v>
      </c>
      <c r="H62" s="15">
        <v>-6.7204331568912506E-5</v>
      </c>
      <c r="I62" s="67">
        <v>2.9295040157938275E-3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29.386766029999997</v>
      </c>
      <c r="E63" s="66">
        <v>27.834332270000004</v>
      </c>
      <c r="F63" s="66">
        <v>27.833410279999999</v>
      </c>
      <c r="G63" s="66">
        <v>-9.2199000000581146E-4</v>
      </c>
      <c r="H63" s="72">
        <v>-3.3124200396196941E-5</v>
      </c>
      <c r="I63" s="67">
        <v>2.4214609554378901E-3</v>
      </c>
    </row>
    <row r="64" spans="1:9" x14ac:dyDescent="0.25">
      <c r="A64" s="11">
        <v>39</v>
      </c>
      <c r="B64" s="70" t="s">
        <v>2</v>
      </c>
      <c r="C64" s="70" t="s">
        <v>296</v>
      </c>
      <c r="D64" s="66">
        <v>26.055231850000002</v>
      </c>
      <c r="E64" s="66">
        <v>27.167544139999997</v>
      </c>
      <c r="F64" s="66">
        <v>27.089026060000002</v>
      </c>
      <c r="G64" s="66">
        <v>-7.8518079999994481E-2</v>
      </c>
      <c r="H64" s="15">
        <v>-2.8901427230733304E-3</v>
      </c>
      <c r="I64" s="67">
        <v>2.3567007515519407E-3</v>
      </c>
    </row>
    <row r="65" spans="1:9" x14ac:dyDescent="0.25">
      <c r="A65" s="11">
        <v>40</v>
      </c>
      <c r="B65" s="70" t="s">
        <v>2</v>
      </c>
      <c r="C65" s="70" t="s">
        <v>287</v>
      </c>
      <c r="D65" s="66">
        <v>23.833266400000003</v>
      </c>
      <c r="E65" s="66">
        <v>23.511498499999995</v>
      </c>
      <c r="F65" s="66">
        <v>23.488087239999999</v>
      </c>
      <c r="G65" s="66">
        <v>-2.3411259999997915E-2</v>
      </c>
      <c r="H65" s="15">
        <v>-9.957366179785571E-4</v>
      </c>
      <c r="I65" s="67">
        <v>2.0434249916707983E-3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17.261460739999997</v>
      </c>
      <c r="E66" s="66">
        <v>17.480724110000001</v>
      </c>
      <c r="F66" s="66">
        <v>17.802281059999999</v>
      </c>
      <c r="G66" s="66">
        <v>0.32155694999999923</v>
      </c>
      <c r="H66" s="72">
        <v>1.8394944510110416E-2</v>
      </c>
      <c r="I66" s="67">
        <v>1.5487691975530874E-3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13.515283200000001</v>
      </c>
      <c r="E67" s="66">
        <v>13.618086209999998</v>
      </c>
      <c r="F67" s="66">
        <v>13.98145598</v>
      </c>
      <c r="G67" s="66">
        <v>0.36336977000000326</v>
      </c>
      <c r="H67" s="72">
        <v>2.6682880721754759E-2</v>
      </c>
      <c r="I67" s="67">
        <v>1.2163636943932406E-3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13.05815202</v>
      </c>
      <c r="E68" s="66">
        <v>12.966018780000001</v>
      </c>
      <c r="F68" s="66">
        <v>12.86263815</v>
      </c>
      <c r="G68" s="66">
        <v>-0.10338063000000082</v>
      </c>
      <c r="H68" s="14">
        <v>-7.9731976140174007E-3</v>
      </c>
      <c r="I68" s="67">
        <v>1.1190283817477955E-3</v>
      </c>
    </row>
    <row r="69" spans="1:9" x14ac:dyDescent="0.25">
      <c r="A69" s="98" t="s">
        <v>0</v>
      </c>
      <c r="B69" s="98"/>
      <c r="C69" s="10" t="s">
        <v>15</v>
      </c>
      <c r="D69" s="68">
        <v>11362.99861273</v>
      </c>
      <c r="E69" s="68">
        <v>11461.565469370002</v>
      </c>
      <c r="F69" s="68">
        <v>11524.198156410001</v>
      </c>
      <c r="G69" s="68">
        <v>62.632687039999006</v>
      </c>
      <c r="H69" s="69">
        <v>5.4645839791587995E-3</v>
      </c>
    </row>
  </sheetData>
  <mergeCells count="2"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91</v>
      </c>
      <c r="B2" s="50"/>
      <c r="C2" s="50"/>
    </row>
    <row r="22" spans="1:9" ht="15.75" x14ac:dyDescent="0.25">
      <c r="A22" s="99" t="s">
        <v>92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101</v>
      </c>
      <c r="D26" s="66">
        <v>203.13087287000002</v>
      </c>
      <c r="E26" s="66">
        <v>203.46847749</v>
      </c>
      <c r="F26" s="66">
        <v>200.60280121</v>
      </c>
      <c r="G26" s="66">
        <v>-2.8656762800000011</v>
      </c>
      <c r="H26" s="14">
        <v>-1.4084128978361487E-2</v>
      </c>
      <c r="I26" s="67">
        <v>8.0074992719065596E-2</v>
      </c>
    </row>
    <row r="27" spans="1:9" x14ac:dyDescent="0.25">
      <c r="A27" s="11">
        <v>2</v>
      </c>
      <c r="B27" s="70" t="s">
        <v>1</v>
      </c>
      <c r="C27" s="70" t="s">
        <v>100</v>
      </c>
      <c r="D27" s="66">
        <v>190.31431910000001</v>
      </c>
      <c r="E27" s="66">
        <v>189.99347718999999</v>
      </c>
      <c r="F27" s="66">
        <v>192.55785986000001</v>
      </c>
      <c r="G27" s="66">
        <v>2.5643826700000165</v>
      </c>
      <c r="H27" s="72">
        <v>1.3497214261916718E-2</v>
      </c>
      <c r="I27" s="67">
        <v>7.6863678539299068E-2</v>
      </c>
    </row>
    <row r="28" spans="1:9" x14ac:dyDescent="0.25">
      <c r="A28" s="11">
        <v>3</v>
      </c>
      <c r="B28" s="70" t="s">
        <v>1</v>
      </c>
      <c r="C28" s="70" t="s">
        <v>102</v>
      </c>
      <c r="D28" s="66">
        <v>153.83820685999999</v>
      </c>
      <c r="E28" s="66">
        <v>155.84491212999998</v>
      </c>
      <c r="F28" s="66">
        <v>152.50119508</v>
      </c>
      <c r="G28" s="66">
        <v>-3.3437170499999822</v>
      </c>
      <c r="H28" s="14">
        <v>-2.1455413617935622E-2</v>
      </c>
      <c r="I28" s="67">
        <v>6.0874185265719319E-2</v>
      </c>
    </row>
    <row r="29" spans="1:9" x14ac:dyDescent="0.25">
      <c r="A29" s="11">
        <v>4</v>
      </c>
      <c r="B29" s="70" t="s">
        <v>1</v>
      </c>
      <c r="C29" s="70" t="s">
        <v>279</v>
      </c>
      <c r="D29" s="66">
        <v>142.16785941000001</v>
      </c>
      <c r="E29" s="66">
        <v>141.98952306000001</v>
      </c>
      <c r="F29" s="66">
        <v>150.32195298999997</v>
      </c>
      <c r="G29" s="66">
        <v>8.3324299299999769</v>
      </c>
      <c r="H29" s="72">
        <v>5.8683413750738302E-2</v>
      </c>
      <c r="I29" s="67">
        <v>6.0004293153359645E-2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127.23933534999999</v>
      </c>
      <c r="E30" s="66">
        <v>127.74783443000001</v>
      </c>
      <c r="F30" s="66">
        <v>128.12379859999999</v>
      </c>
      <c r="G30" s="66">
        <v>0.37596416999998689</v>
      </c>
      <c r="H30" s="67">
        <v>2.9430179515567297E-3</v>
      </c>
      <c r="I30" s="67">
        <v>5.1143414639030438E-2</v>
      </c>
    </row>
    <row r="31" spans="1:9" x14ac:dyDescent="0.25">
      <c r="A31" s="11">
        <v>6</v>
      </c>
      <c r="B31" s="70" t="s">
        <v>1</v>
      </c>
      <c r="C31" s="70" t="s">
        <v>4</v>
      </c>
      <c r="D31" s="66">
        <v>129.29204113</v>
      </c>
      <c r="E31" s="66">
        <v>131.16742475999999</v>
      </c>
      <c r="F31" s="66">
        <v>127.75344502999999</v>
      </c>
      <c r="G31" s="66">
        <v>-3.4139797299999892</v>
      </c>
      <c r="H31" s="14">
        <v>-2.6027649290566047E-2</v>
      </c>
      <c r="I31" s="67">
        <v>5.0995579916671877E-2</v>
      </c>
    </row>
    <row r="32" spans="1:9" x14ac:dyDescent="0.25">
      <c r="A32" s="11">
        <v>7</v>
      </c>
      <c r="B32" s="70" t="s">
        <v>1</v>
      </c>
      <c r="C32" s="70" t="s">
        <v>7</v>
      </c>
      <c r="D32" s="66">
        <v>102.90282977000001</v>
      </c>
      <c r="E32" s="66">
        <v>105.93749973999999</v>
      </c>
      <c r="F32" s="66">
        <v>104.81173945</v>
      </c>
      <c r="G32" s="66">
        <v>-1.1257602899999917</v>
      </c>
      <c r="H32" s="14">
        <v>-1.0626645831390391E-2</v>
      </c>
      <c r="I32" s="67">
        <v>4.1837896692905059E-2</v>
      </c>
    </row>
    <row r="33" spans="1:9" x14ac:dyDescent="0.25">
      <c r="A33" s="11">
        <v>8</v>
      </c>
      <c r="B33" s="70" t="s">
        <v>1</v>
      </c>
      <c r="C33" s="70" t="s">
        <v>8</v>
      </c>
      <c r="D33" s="66">
        <v>97.329274599999991</v>
      </c>
      <c r="E33" s="66">
        <v>97.827835430000007</v>
      </c>
      <c r="F33" s="66">
        <v>99.754946689999997</v>
      </c>
      <c r="G33" s="66">
        <v>1.9271112599999904</v>
      </c>
      <c r="H33" s="72">
        <v>1.9699007460702949E-2</v>
      </c>
      <c r="I33" s="67">
        <v>3.9819367335406544E-2</v>
      </c>
    </row>
    <row r="34" spans="1:9" x14ac:dyDescent="0.25">
      <c r="A34" s="11">
        <v>9</v>
      </c>
      <c r="B34" s="70" t="s">
        <v>1</v>
      </c>
      <c r="C34" s="70" t="s">
        <v>106</v>
      </c>
      <c r="D34" s="66">
        <v>92.65226826</v>
      </c>
      <c r="E34" s="66">
        <v>92.388179219999998</v>
      </c>
      <c r="F34" s="66">
        <v>92.935618640000001</v>
      </c>
      <c r="G34" s="66">
        <v>0.54743942000000179</v>
      </c>
      <c r="H34" s="72">
        <v>5.9254270905849098E-3</v>
      </c>
      <c r="I34" s="67">
        <v>3.7097283492813382E-2</v>
      </c>
    </row>
    <row r="35" spans="1:9" x14ac:dyDescent="0.25">
      <c r="A35" s="11">
        <v>10</v>
      </c>
      <c r="B35" s="70" t="s">
        <v>1</v>
      </c>
      <c r="C35" s="70" t="s">
        <v>281</v>
      </c>
      <c r="D35" s="66">
        <v>88.507370370000004</v>
      </c>
      <c r="E35" s="66">
        <v>90.138964860000002</v>
      </c>
      <c r="F35" s="66">
        <v>90.768642599999993</v>
      </c>
      <c r="G35" s="66">
        <v>0.62967773999999466</v>
      </c>
      <c r="H35" s="72">
        <v>6.9856331385431732E-3</v>
      </c>
      <c r="I35" s="67">
        <v>3.6232287642412764E-2</v>
      </c>
    </row>
    <row r="36" spans="1:9" x14ac:dyDescent="0.25">
      <c r="A36" s="11">
        <v>11</v>
      </c>
      <c r="B36" s="70" t="s">
        <v>1</v>
      </c>
      <c r="C36" s="70" t="s">
        <v>104</v>
      </c>
      <c r="D36" s="66">
        <v>86.828970089999984</v>
      </c>
      <c r="E36" s="66">
        <v>87.887267769999994</v>
      </c>
      <c r="F36" s="66">
        <v>90.525254210000014</v>
      </c>
      <c r="G36" s="66">
        <v>2.6379864400000126</v>
      </c>
      <c r="H36" s="72">
        <v>3.0015570024358861E-2</v>
      </c>
      <c r="I36" s="67">
        <v>3.6135133846754888E-2</v>
      </c>
    </row>
    <row r="37" spans="1:9" x14ac:dyDescent="0.25">
      <c r="A37" s="11">
        <v>12</v>
      </c>
      <c r="B37" s="70" t="s">
        <v>1</v>
      </c>
      <c r="C37" s="70" t="s">
        <v>282</v>
      </c>
      <c r="D37" s="66">
        <v>89.114143439999978</v>
      </c>
      <c r="E37" s="66">
        <v>90.305811719999994</v>
      </c>
      <c r="F37" s="66">
        <v>90.449451619999991</v>
      </c>
      <c r="G37" s="66">
        <v>0.14363989999999105</v>
      </c>
      <c r="H37" s="67">
        <v>1.590594196144955E-3</v>
      </c>
      <c r="I37" s="67">
        <v>3.6104875586123804E-2</v>
      </c>
    </row>
    <row r="38" spans="1:9" x14ac:dyDescent="0.25">
      <c r="A38" s="11">
        <v>13</v>
      </c>
      <c r="B38" s="70" t="s">
        <v>1</v>
      </c>
      <c r="C38" s="70" t="s">
        <v>280</v>
      </c>
      <c r="D38" s="66">
        <v>85.418010240000001</v>
      </c>
      <c r="E38" s="66">
        <v>86.227659539999991</v>
      </c>
      <c r="F38" s="66">
        <v>85.498658390000003</v>
      </c>
      <c r="G38" s="66">
        <v>-0.7290011499999911</v>
      </c>
      <c r="H38" s="14">
        <v>-8.4543770976622194E-3</v>
      </c>
      <c r="I38" s="67">
        <v>3.412865825787801E-2</v>
      </c>
    </row>
    <row r="39" spans="1:9" x14ac:dyDescent="0.25">
      <c r="A39" s="11">
        <v>14</v>
      </c>
      <c r="B39" s="70" t="s">
        <v>1</v>
      </c>
      <c r="C39" s="70" t="s">
        <v>5</v>
      </c>
      <c r="D39" s="66">
        <v>83.914007819999995</v>
      </c>
      <c r="E39" s="66">
        <v>86.27155162999999</v>
      </c>
      <c r="F39" s="66">
        <v>84.549861069999992</v>
      </c>
      <c r="G39" s="66">
        <v>-1.7216905600000023</v>
      </c>
      <c r="H39" s="14">
        <v>-1.9956643035516045E-2</v>
      </c>
      <c r="I39" s="67">
        <v>3.3749925069544634E-2</v>
      </c>
    </row>
    <row r="40" spans="1:9" x14ac:dyDescent="0.25">
      <c r="A40" s="11">
        <v>15</v>
      </c>
      <c r="B40" s="70" t="s">
        <v>1</v>
      </c>
      <c r="C40" s="70" t="s">
        <v>107</v>
      </c>
      <c r="D40" s="66">
        <v>70.181910610000003</v>
      </c>
      <c r="E40" s="66">
        <v>72.264927270000001</v>
      </c>
      <c r="F40" s="66">
        <v>73.196695560000009</v>
      </c>
      <c r="G40" s="66">
        <v>0.9317682900000066</v>
      </c>
      <c r="H40" s="72">
        <v>1.2893782989896125E-2</v>
      </c>
      <c r="I40" s="67">
        <v>2.9218060907787963E-2</v>
      </c>
    </row>
    <row r="41" spans="1:9" x14ac:dyDescent="0.25">
      <c r="A41" s="11">
        <v>16</v>
      </c>
      <c r="B41" s="70" t="s">
        <v>1</v>
      </c>
      <c r="C41" s="70" t="s">
        <v>103</v>
      </c>
      <c r="D41" s="66">
        <v>71.021186979999996</v>
      </c>
      <c r="E41" s="66">
        <v>69.892615730000003</v>
      </c>
      <c r="F41" s="66">
        <v>71.257526800000008</v>
      </c>
      <c r="G41" s="66">
        <v>1.3649110700000078</v>
      </c>
      <c r="H41" s="72">
        <v>1.9528687769717383E-2</v>
      </c>
      <c r="I41" s="67">
        <v>2.8443999312429254E-2</v>
      </c>
    </row>
    <row r="42" spans="1:9" x14ac:dyDescent="0.25">
      <c r="A42" s="11">
        <v>17</v>
      </c>
      <c r="B42" s="70" t="s">
        <v>1</v>
      </c>
      <c r="C42" s="70" t="s">
        <v>105</v>
      </c>
      <c r="D42" s="66">
        <v>71.314005230000006</v>
      </c>
      <c r="E42" s="66">
        <v>71.829472599999988</v>
      </c>
      <c r="F42" s="66">
        <v>70.906394590000005</v>
      </c>
      <c r="G42" s="66">
        <v>-0.92307800999999046</v>
      </c>
      <c r="H42" s="14">
        <v>-1.2850964605300339E-2</v>
      </c>
      <c r="I42" s="67">
        <v>2.8303837216039855E-2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68.328328749999997</v>
      </c>
      <c r="E43" s="66">
        <v>69.42098166000001</v>
      </c>
      <c r="F43" s="66">
        <v>70.412729219999989</v>
      </c>
      <c r="G43" s="66">
        <v>0.99174755999997255</v>
      </c>
      <c r="H43" s="72">
        <v>1.4285991587632822E-2</v>
      </c>
      <c r="I43" s="67">
        <v>2.8106779893460273E-2</v>
      </c>
    </row>
    <row r="44" spans="1:9" x14ac:dyDescent="0.25">
      <c r="A44" s="11">
        <v>19</v>
      </c>
      <c r="B44" s="70" t="s">
        <v>1</v>
      </c>
      <c r="C44" s="70" t="s">
        <v>108</v>
      </c>
      <c r="D44" s="66">
        <v>51.856680390000001</v>
      </c>
      <c r="E44" s="66">
        <v>52.971109429999998</v>
      </c>
      <c r="F44" s="66">
        <v>51.534223739999995</v>
      </c>
      <c r="G44" s="66">
        <v>-1.4368856900000051</v>
      </c>
      <c r="H44" s="14">
        <v>-2.7125837186755805E-2</v>
      </c>
      <c r="I44" s="67">
        <v>2.0571011799796778E-2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41.935767120000001</v>
      </c>
      <c r="E45" s="66">
        <v>41.026722549999995</v>
      </c>
      <c r="F45" s="66">
        <v>42.279992810000003</v>
      </c>
      <c r="G45" s="66">
        <v>1.2532702600000054</v>
      </c>
      <c r="H45" s="72">
        <v>3.0547657285385704E-2</v>
      </c>
      <c r="I45" s="67">
        <v>1.6876983252485739E-2</v>
      </c>
    </row>
    <row r="46" spans="1:9" x14ac:dyDescent="0.25">
      <c r="A46" s="11">
        <v>21</v>
      </c>
      <c r="B46" s="70" t="s">
        <v>1</v>
      </c>
      <c r="C46" s="70" t="s">
        <v>109</v>
      </c>
      <c r="D46" s="66">
        <v>37.734663779999998</v>
      </c>
      <c r="E46" s="66">
        <v>39.650733220000006</v>
      </c>
      <c r="F46" s="66">
        <v>40.117310409999995</v>
      </c>
      <c r="G46" s="66">
        <v>0.46657718999999015</v>
      </c>
      <c r="H46" s="72">
        <v>1.1767176849194974E-2</v>
      </c>
      <c r="I46" s="67">
        <v>1.601370130233808E-2</v>
      </c>
    </row>
    <row r="47" spans="1:9" x14ac:dyDescent="0.25">
      <c r="A47" s="11">
        <v>22</v>
      </c>
      <c r="B47" s="70" t="s">
        <v>1</v>
      </c>
      <c r="C47" s="70" t="s">
        <v>298</v>
      </c>
      <c r="D47" s="66">
        <v>35.272401819999999</v>
      </c>
      <c r="E47" s="66">
        <v>36.460819719999996</v>
      </c>
      <c r="F47" s="66">
        <v>36.405429980000001</v>
      </c>
      <c r="G47" s="66">
        <v>-5.5389739999994636E-2</v>
      </c>
      <c r="H47" s="15">
        <v>-1.5191578364216391E-3</v>
      </c>
      <c r="I47" s="67">
        <v>1.4532023097380518E-2</v>
      </c>
    </row>
    <row r="48" spans="1:9" x14ac:dyDescent="0.25">
      <c r="A48" s="11">
        <v>23</v>
      </c>
      <c r="B48" s="70" t="s">
        <v>1</v>
      </c>
      <c r="C48" s="70" t="s">
        <v>111</v>
      </c>
      <c r="D48" s="66">
        <v>35.619821799999997</v>
      </c>
      <c r="E48" s="66">
        <v>35.288801329999998</v>
      </c>
      <c r="F48" s="66">
        <v>35.613828369999993</v>
      </c>
      <c r="G48" s="66">
        <v>0.32502703999999166</v>
      </c>
      <c r="H48" s="72">
        <v>9.2104868329340814E-3</v>
      </c>
      <c r="I48" s="67">
        <v>1.4216038012552142E-2</v>
      </c>
    </row>
    <row r="49" spans="1:9" x14ac:dyDescent="0.25">
      <c r="A49" s="11">
        <v>24</v>
      </c>
      <c r="B49" s="70" t="s">
        <v>1</v>
      </c>
      <c r="C49" s="70" t="s">
        <v>284</v>
      </c>
      <c r="D49" s="66">
        <v>36.969164469999996</v>
      </c>
      <c r="E49" s="66">
        <v>36.271610500000001</v>
      </c>
      <c r="F49" s="66">
        <v>34.608367360000003</v>
      </c>
      <c r="G49" s="66">
        <v>-1.6632431400000005</v>
      </c>
      <c r="H49" s="14">
        <v>-4.585523270327356E-2</v>
      </c>
      <c r="I49" s="67">
        <v>1.3814686273845515E-2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34.184387619999995</v>
      </c>
      <c r="E50" s="66">
        <v>33.832744929999997</v>
      </c>
      <c r="F50" s="66">
        <v>33.325167959999995</v>
      </c>
      <c r="G50" s="66">
        <v>-0.50757697000000257</v>
      </c>
      <c r="H50" s="14">
        <v>-1.5002535887944654E-2</v>
      </c>
      <c r="I50" s="67">
        <v>1.3302469186186086E-2</v>
      </c>
    </row>
    <row r="51" spans="1:9" x14ac:dyDescent="0.25">
      <c r="A51" s="11">
        <v>26</v>
      </c>
      <c r="B51" s="70" t="s">
        <v>1</v>
      </c>
      <c r="C51" s="70" t="s">
        <v>6</v>
      </c>
      <c r="D51" s="66">
        <v>28.642558440000002</v>
      </c>
      <c r="E51" s="66">
        <v>28.366074870000002</v>
      </c>
      <c r="F51" s="66">
        <v>28.411546740000002</v>
      </c>
      <c r="G51" s="66">
        <v>4.5471870000001045E-2</v>
      </c>
      <c r="H51" s="67">
        <v>1.603037085969626E-3</v>
      </c>
      <c r="I51" s="67">
        <v>1.1341089878207948E-2</v>
      </c>
    </row>
    <row r="52" spans="1:9" x14ac:dyDescent="0.25">
      <c r="A52" s="11">
        <v>27</v>
      </c>
      <c r="B52" s="70" t="s">
        <v>1</v>
      </c>
      <c r="C52" s="70" t="s">
        <v>110</v>
      </c>
      <c r="D52" s="66">
        <v>27.52717019</v>
      </c>
      <c r="E52" s="66">
        <v>27.11424555</v>
      </c>
      <c r="F52" s="66">
        <v>27.250968959999998</v>
      </c>
      <c r="G52" s="66">
        <v>0.13672340999999644</v>
      </c>
      <c r="H52" s="72">
        <v>5.0424936127347426E-3</v>
      </c>
      <c r="I52" s="67">
        <v>1.0877819890337126E-2</v>
      </c>
    </row>
    <row r="53" spans="1:9" x14ac:dyDescent="0.25">
      <c r="A53" s="11">
        <v>28</v>
      </c>
      <c r="B53" s="70" t="s">
        <v>1</v>
      </c>
      <c r="C53" s="70" t="s">
        <v>290</v>
      </c>
      <c r="D53" s="66">
        <v>21.09459536</v>
      </c>
      <c r="E53" s="66">
        <v>21.894505429999999</v>
      </c>
      <c r="F53" s="66">
        <v>22.453276890000001</v>
      </c>
      <c r="G53" s="66">
        <v>0.55877146000000089</v>
      </c>
      <c r="H53" s="72">
        <v>2.5521081615041574E-2</v>
      </c>
      <c r="I53" s="67">
        <v>8.9627162364684203E-3</v>
      </c>
    </row>
    <row r="54" spans="1:9" x14ac:dyDescent="0.25">
      <c r="A54" s="11">
        <v>29</v>
      </c>
      <c r="B54" s="70" t="s">
        <v>1</v>
      </c>
      <c r="C54" s="70" t="s">
        <v>112</v>
      </c>
      <c r="D54" s="66">
        <v>21.223835319999999</v>
      </c>
      <c r="E54" s="66">
        <v>20.928130800000002</v>
      </c>
      <c r="F54" s="66">
        <v>21.074999550000001</v>
      </c>
      <c r="G54" s="66">
        <v>0.14686874999999999</v>
      </c>
      <c r="H54" s="72">
        <v>7.0177672054687274E-3</v>
      </c>
      <c r="I54" s="67">
        <v>8.4125467109201837E-3</v>
      </c>
    </row>
    <row r="55" spans="1:9" x14ac:dyDescent="0.25">
      <c r="A55" s="11">
        <v>30</v>
      </c>
      <c r="B55" s="70" t="s">
        <v>1</v>
      </c>
      <c r="C55" s="70" t="s">
        <v>3</v>
      </c>
      <c r="D55" s="66">
        <v>20.196198129999999</v>
      </c>
      <c r="E55" s="66">
        <v>20.23014435</v>
      </c>
      <c r="F55" s="66">
        <v>19.24593818</v>
      </c>
      <c r="G55" s="66">
        <v>-0.98420617000000177</v>
      </c>
      <c r="H55" s="14">
        <v>-4.8650476881051112E-2</v>
      </c>
      <c r="I55" s="67">
        <v>7.6824368869195143E-3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18.34127651</v>
      </c>
      <c r="E56" s="66">
        <v>18.894448690000001</v>
      </c>
      <c r="F56" s="66">
        <v>18.26204753</v>
      </c>
      <c r="G56" s="66">
        <v>-0.63240116000000013</v>
      </c>
      <c r="H56" s="14">
        <v>-3.3470209709516544E-2</v>
      </c>
      <c r="I56" s="67">
        <v>7.2896954288746143E-3</v>
      </c>
    </row>
    <row r="57" spans="1:9" x14ac:dyDescent="0.25">
      <c r="A57" s="11">
        <v>32</v>
      </c>
      <c r="B57" s="70" t="s">
        <v>2</v>
      </c>
      <c r="C57" s="70" t="s">
        <v>114</v>
      </c>
      <c r="D57" s="66">
        <v>15.695729890000001</v>
      </c>
      <c r="E57" s="66">
        <v>16.51640961</v>
      </c>
      <c r="F57" s="66">
        <v>16.261447709999999</v>
      </c>
      <c r="G57" s="66">
        <v>-0.25496190000000035</v>
      </c>
      <c r="H57" s="14">
        <v>-1.5436884045648247E-2</v>
      </c>
      <c r="I57" s="67">
        <v>6.4911122832057681E-3</v>
      </c>
    </row>
    <row r="58" spans="1:9" x14ac:dyDescent="0.25">
      <c r="A58" s="11">
        <v>33</v>
      </c>
      <c r="B58" s="70" t="s">
        <v>2</v>
      </c>
      <c r="C58" s="70" t="s">
        <v>286</v>
      </c>
      <c r="D58" s="66">
        <v>15.403162400000001</v>
      </c>
      <c r="E58" s="66">
        <v>13.714189810000001</v>
      </c>
      <c r="F58" s="66">
        <v>13.433148989999998</v>
      </c>
      <c r="G58" s="66">
        <v>-0.28104082000000213</v>
      </c>
      <c r="H58" s="14">
        <v>-2.0492703097566515E-2</v>
      </c>
      <c r="I58" s="67">
        <v>5.3621350304192657E-3</v>
      </c>
    </row>
    <row r="59" spans="1:9" x14ac:dyDescent="0.25">
      <c r="A59" s="11">
        <v>34</v>
      </c>
      <c r="B59" s="70" t="s">
        <v>2</v>
      </c>
      <c r="C59" s="70" t="s">
        <v>115</v>
      </c>
      <c r="D59" s="66">
        <v>12.8922036</v>
      </c>
      <c r="E59" s="66">
        <v>12.788856630000002</v>
      </c>
      <c r="F59" s="66">
        <v>13.02509304</v>
      </c>
      <c r="G59" s="66">
        <v>0.23623640999999829</v>
      </c>
      <c r="H59" s="72">
        <v>1.847205085135107E-2</v>
      </c>
      <c r="I59" s="67">
        <v>5.1992505790151421E-3</v>
      </c>
    </row>
    <row r="60" spans="1:9" x14ac:dyDescent="0.25">
      <c r="A60" s="11">
        <v>35</v>
      </c>
      <c r="B60" s="70" t="s">
        <v>2</v>
      </c>
      <c r="C60" s="70" t="s">
        <v>13</v>
      </c>
      <c r="D60" s="66">
        <v>12.2629477</v>
      </c>
      <c r="E60" s="66">
        <v>12.56087724</v>
      </c>
      <c r="F60" s="66">
        <v>12.787306279999999</v>
      </c>
      <c r="G60" s="66">
        <v>0.22642903999999911</v>
      </c>
      <c r="H60" s="72">
        <v>1.8026530764820938E-2</v>
      </c>
      <c r="I60" s="67">
        <v>5.1043327964077224E-3</v>
      </c>
    </row>
    <row r="61" spans="1:9" x14ac:dyDescent="0.25">
      <c r="A61" s="11">
        <v>36</v>
      </c>
      <c r="B61" s="70" t="s">
        <v>2</v>
      </c>
      <c r="C61" s="70" t="s">
        <v>296</v>
      </c>
      <c r="D61" s="66">
        <v>11.34928296</v>
      </c>
      <c r="E61" s="66">
        <v>11.728791429999999</v>
      </c>
      <c r="F61" s="66">
        <v>11.605918130000001</v>
      </c>
      <c r="G61" s="66">
        <v>-0.12287329999999888</v>
      </c>
      <c r="H61" s="14">
        <v>-1.0476211528982649E-2</v>
      </c>
      <c r="I61" s="67">
        <v>4.6327558944949266E-3</v>
      </c>
    </row>
    <row r="62" spans="1:9" x14ac:dyDescent="0.25">
      <c r="A62" s="11">
        <v>37</v>
      </c>
      <c r="B62" s="70" t="s">
        <v>2</v>
      </c>
      <c r="C62" s="70" t="s">
        <v>287</v>
      </c>
      <c r="D62" s="66">
        <v>11.457002620000001</v>
      </c>
      <c r="E62" s="66">
        <v>11.213016419999999</v>
      </c>
      <c r="F62" s="66">
        <v>11.481102049999999</v>
      </c>
      <c r="G62" s="66">
        <v>0.2680856300000008</v>
      </c>
      <c r="H62" s="72">
        <v>2.3908431055343168E-2</v>
      </c>
      <c r="I62" s="67">
        <v>4.5829328280325614E-3</v>
      </c>
    </row>
    <row r="63" spans="1:9" x14ac:dyDescent="0.25">
      <c r="A63" s="11">
        <v>38</v>
      </c>
      <c r="B63" s="70" t="s">
        <v>2</v>
      </c>
      <c r="C63" s="70" t="s">
        <v>11</v>
      </c>
      <c r="D63" s="66">
        <v>10.76902475</v>
      </c>
      <c r="E63" s="66">
        <v>10.962656290000002</v>
      </c>
      <c r="F63" s="66">
        <v>10.570526750000001</v>
      </c>
      <c r="G63" s="66">
        <v>-0.39212954000000094</v>
      </c>
      <c r="H63" s="14">
        <v>-3.5769573507261801E-2</v>
      </c>
      <c r="I63" s="67">
        <v>4.2194567944086291E-3</v>
      </c>
    </row>
    <row r="64" spans="1:9" x14ac:dyDescent="0.25">
      <c r="A64" s="11">
        <v>39</v>
      </c>
      <c r="B64" s="70" t="s">
        <v>14</v>
      </c>
      <c r="C64" s="70" t="s">
        <v>297</v>
      </c>
      <c r="D64" s="66">
        <v>7.0994506899999994</v>
      </c>
      <c r="E64" s="66">
        <v>7.1061317000000006</v>
      </c>
      <c r="F64" s="66">
        <v>7.2261336899999993</v>
      </c>
      <c r="G64" s="66">
        <v>0.1200019899999993</v>
      </c>
      <c r="H64" s="72">
        <v>1.6887104695793815E-2</v>
      </c>
      <c r="I64" s="67">
        <v>2.8844692054325106E-3</v>
      </c>
    </row>
    <row r="65" spans="1:9" x14ac:dyDescent="0.25">
      <c r="A65" s="11">
        <v>40</v>
      </c>
      <c r="B65" s="70" t="s">
        <v>14</v>
      </c>
      <c r="C65" s="70" t="s">
        <v>116</v>
      </c>
      <c r="D65" s="66">
        <v>7.3156187099999999</v>
      </c>
      <c r="E65" s="66">
        <v>7.2338694600000002</v>
      </c>
      <c r="F65" s="66">
        <v>7.1613486200000001</v>
      </c>
      <c r="G65" s="66">
        <v>-7.252083999999985E-2</v>
      </c>
      <c r="H65" s="14">
        <v>-1.0025179525426472E-2</v>
      </c>
      <c r="I65" s="67">
        <v>2.8586088287216021E-3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5.5974567100000003</v>
      </c>
      <c r="E66" s="66">
        <v>5.6192926299999995</v>
      </c>
      <c r="F66" s="66">
        <v>5.6090790199999994</v>
      </c>
      <c r="G66" s="66">
        <v>-1.0213610000000335E-2</v>
      </c>
      <c r="H66" s="15">
        <v>-1.8175971020751656E-3</v>
      </c>
      <c r="I66" s="67">
        <v>2.2389864896102643E-3</v>
      </c>
    </row>
    <row r="67" spans="1:9" x14ac:dyDescent="0.25">
      <c r="A67" s="11">
        <v>42</v>
      </c>
      <c r="B67" s="70" t="s">
        <v>2</v>
      </c>
      <c r="C67" s="70" t="s">
        <v>285</v>
      </c>
      <c r="D67" s="66">
        <v>4.9179360799999987</v>
      </c>
      <c r="E67" s="66">
        <v>4.6762336799999993</v>
      </c>
      <c r="F67" s="66">
        <v>4.4906546000000001</v>
      </c>
      <c r="G67" s="66">
        <v>-0.18557908000000006</v>
      </c>
      <c r="H67" s="14">
        <v>-3.9685587312223478E-2</v>
      </c>
      <c r="I67" s="67">
        <v>1.7925429367379789E-3</v>
      </c>
    </row>
    <row r="68" spans="1:9" x14ac:dyDescent="0.25">
      <c r="A68" s="11">
        <v>43</v>
      </c>
      <c r="B68" s="70" t="s">
        <v>2</v>
      </c>
      <c r="C68" s="70" t="s">
        <v>12</v>
      </c>
      <c r="D68" s="66">
        <v>3.93497056</v>
      </c>
      <c r="E68" s="66">
        <v>3.6196035000000002</v>
      </c>
      <c r="F68" s="66">
        <v>4.0232016899999996</v>
      </c>
      <c r="G68" s="66">
        <v>0.40359818999999997</v>
      </c>
      <c r="H68" s="72">
        <v>0.11150342572052435</v>
      </c>
      <c r="I68" s="67">
        <v>1.6059488904984589E-3</v>
      </c>
    </row>
    <row r="69" spans="1:9" x14ac:dyDescent="0.25">
      <c r="A69" s="98" t="s">
        <v>0</v>
      </c>
      <c r="B69" s="98"/>
      <c r="C69" s="10" t="s">
        <v>15</v>
      </c>
      <c r="D69" s="68">
        <v>2486.1777895499995</v>
      </c>
      <c r="E69" s="68">
        <v>2504.792409409999</v>
      </c>
      <c r="F69" s="68">
        <v>2508.6940228499998</v>
      </c>
      <c r="G69" s="68">
        <v>3.901613440001011</v>
      </c>
      <c r="H69" s="69">
        <v>1.5576593993751489E-3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100" t="s">
        <v>62</v>
      </c>
      <c r="B2" s="100"/>
      <c r="C2" s="100"/>
    </row>
    <row r="22" spans="1:9" ht="15.75" x14ac:dyDescent="0.25">
      <c r="A22" s="99" t="s">
        <v>93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1142.0519431100001</v>
      </c>
      <c r="E26" s="66">
        <v>1151.9351118299999</v>
      </c>
      <c r="F26" s="66">
        <v>1153.7930160700002</v>
      </c>
      <c r="G26" s="66">
        <v>1.8579042400002479</v>
      </c>
      <c r="H26" s="67">
        <v>1.6128549437552291E-3</v>
      </c>
      <c r="I26" s="67">
        <v>0.13041308848872527</v>
      </c>
    </row>
    <row r="27" spans="1:9" x14ac:dyDescent="0.25">
      <c r="A27" s="11">
        <v>2</v>
      </c>
      <c r="B27" s="70" t="s">
        <v>1</v>
      </c>
      <c r="C27" s="70" t="s">
        <v>8</v>
      </c>
      <c r="D27" s="66">
        <v>864.61042670000006</v>
      </c>
      <c r="E27" s="66">
        <v>862.92956788000004</v>
      </c>
      <c r="F27" s="66">
        <v>870.17154954</v>
      </c>
      <c r="G27" s="66">
        <v>7.2419816599999667</v>
      </c>
      <c r="H27" s="72">
        <v>8.3923206824303015E-3</v>
      </c>
      <c r="I27" s="67">
        <v>9.8355387586820262E-2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768.40500980999991</v>
      </c>
      <c r="E28" s="66">
        <v>770.43157452000014</v>
      </c>
      <c r="F28" s="66">
        <v>769.71597686000018</v>
      </c>
      <c r="G28" s="66">
        <v>-0.71559765999996661</v>
      </c>
      <c r="H28" s="15">
        <v>-9.288270154890828E-4</v>
      </c>
      <c r="I28" s="67">
        <v>8.7000906057953409E-2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606.24519954999994</v>
      </c>
      <c r="E29" s="66">
        <v>613.17568520000009</v>
      </c>
      <c r="F29" s="66">
        <v>609.67383777000009</v>
      </c>
      <c r="G29" s="66">
        <v>-3.5018474299999474</v>
      </c>
      <c r="H29" s="14">
        <v>-5.7110017806034606E-3</v>
      </c>
      <c r="I29" s="67">
        <v>6.8911361957434442E-2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441.30063213</v>
      </c>
      <c r="E30" s="66">
        <v>441.72257450000001</v>
      </c>
      <c r="F30" s="66">
        <v>448.5958301</v>
      </c>
      <c r="G30" s="66">
        <v>6.8732556000000242</v>
      </c>
      <c r="H30" s="72">
        <v>1.5560118492427251E-2</v>
      </c>
      <c r="I30" s="67">
        <v>5.0704733753523717E-2</v>
      </c>
    </row>
    <row r="31" spans="1:9" x14ac:dyDescent="0.25">
      <c r="A31" s="11">
        <v>6</v>
      </c>
      <c r="B31" s="70" t="s">
        <v>1</v>
      </c>
      <c r="C31" s="70" t="s">
        <v>103</v>
      </c>
      <c r="D31" s="66">
        <v>362.13464114000004</v>
      </c>
      <c r="E31" s="66">
        <v>368.62524425000004</v>
      </c>
      <c r="F31" s="66">
        <v>376.82527260000001</v>
      </c>
      <c r="G31" s="66">
        <v>8.2000283499999647</v>
      </c>
      <c r="H31" s="72">
        <v>2.2244890923527581E-2</v>
      </c>
      <c r="I31" s="67">
        <v>4.259251610636404E-2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377.60913951999999</v>
      </c>
      <c r="E32" s="66">
        <v>377.26516174</v>
      </c>
      <c r="F32" s="66">
        <v>372.25277409000006</v>
      </c>
      <c r="G32" s="66">
        <v>-5.012387649999976</v>
      </c>
      <c r="H32" s="14">
        <v>-1.3286113212474056E-2</v>
      </c>
      <c r="I32" s="67">
        <v>4.2075687139215036E-2</v>
      </c>
    </row>
    <row r="33" spans="1:9" x14ac:dyDescent="0.25">
      <c r="A33" s="11">
        <v>8</v>
      </c>
      <c r="B33" s="70" t="s">
        <v>1</v>
      </c>
      <c r="C33" s="70" t="s">
        <v>102</v>
      </c>
      <c r="D33" s="66">
        <v>331.71117779000002</v>
      </c>
      <c r="E33" s="66">
        <v>341.80105479000002</v>
      </c>
      <c r="F33" s="66">
        <v>349.06235418000006</v>
      </c>
      <c r="G33" s="66">
        <v>7.2612993900000449</v>
      </c>
      <c r="H33" s="72">
        <v>2.1244227565246493E-2</v>
      </c>
      <c r="I33" s="67">
        <v>3.9454476712656138E-2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275.21643917</v>
      </c>
      <c r="E34" s="66">
        <v>284.92801918000004</v>
      </c>
      <c r="F34" s="66">
        <v>288.26548337999998</v>
      </c>
      <c r="G34" s="66">
        <v>3.3374641999999879</v>
      </c>
      <c r="H34" s="72">
        <v>1.1713359077864445E-2</v>
      </c>
      <c r="I34" s="67">
        <v>3.2582613578586883E-2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278.66137444999998</v>
      </c>
      <c r="E35" s="66">
        <v>281.47083230999999</v>
      </c>
      <c r="F35" s="66">
        <v>284.05821537000003</v>
      </c>
      <c r="G35" s="66">
        <v>2.5873830600000023</v>
      </c>
      <c r="H35" s="72">
        <v>9.1923665367584836E-3</v>
      </c>
      <c r="I35" s="67">
        <v>3.2107066571765146E-2</v>
      </c>
    </row>
    <row r="36" spans="1:9" x14ac:dyDescent="0.25">
      <c r="A36" s="11">
        <v>11</v>
      </c>
      <c r="B36" s="70" t="s">
        <v>1</v>
      </c>
      <c r="C36" s="70" t="s">
        <v>281</v>
      </c>
      <c r="D36" s="66">
        <v>274.71989413</v>
      </c>
      <c r="E36" s="66">
        <v>275.67051026000001</v>
      </c>
      <c r="F36" s="66">
        <v>275.93474557000002</v>
      </c>
      <c r="G36" s="66">
        <v>0.26423531000000239</v>
      </c>
      <c r="H36" s="67">
        <v>9.5851859435667445E-4</v>
      </c>
      <c r="I36" s="67">
        <v>3.1188871738630004E-2</v>
      </c>
    </row>
    <row r="37" spans="1:9" x14ac:dyDescent="0.25">
      <c r="A37" s="11">
        <v>12</v>
      </c>
      <c r="B37" s="70" t="s">
        <v>1</v>
      </c>
      <c r="C37" s="70" t="s">
        <v>105</v>
      </c>
      <c r="D37" s="66">
        <v>259.96527497</v>
      </c>
      <c r="E37" s="66">
        <v>262.06832657999996</v>
      </c>
      <c r="F37" s="66">
        <v>262.51582916000001</v>
      </c>
      <c r="G37" s="66">
        <v>0.44750258000001314</v>
      </c>
      <c r="H37" s="67">
        <v>1.7075797973755014E-3</v>
      </c>
      <c r="I37" s="67">
        <v>2.9672133199891992E-2</v>
      </c>
    </row>
    <row r="38" spans="1:9" x14ac:dyDescent="0.25">
      <c r="A38" s="11">
        <v>13</v>
      </c>
      <c r="B38" s="70" t="s">
        <v>1</v>
      </c>
      <c r="C38" s="70" t="s">
        <v>7</v>
      </c>
      <c r="D38" s="66">
        <v>243.76864316999999</v>
      </c>
      <c r="E38" s="66">
        <v>248.69643146000001</v>
      </c>
      <c r="F38" s="66">
        <v>251.11854382999999</v>
      </c>
      <c r="G38" s="66">
        <v>2.4221123699999749</v>
      </c>
      <c r="H38" s="72">
        <v>9.7392325084067165E-3</v>
      </c>
      <c r="I38" s="67">
        <v>2.8383899383626312E-2</v>
      </c>
    </row>
    <row r="39" spans="1:9" x14ac:dyDescent="0.25">
      <c r="A39" s="11">
        <v>14</v>
      </c>
      <c r="B39" s="70" t="s">
        <v>1</v>
      </c>
      <c r="C39" s="70" t="s">
        <v>4</v>
      </c>
      <c r="D39" s="66">
        <v>231.47475962000001</v>
      </c>
      <c r="E39" s="66">
        <v>233.85562989000002</v>
      </c>
      <c r="F39" s="66">
        <v>236.88339072000002</v>
      </c>
      <c r="G39" s="66">
        <v>3.0277608300000129</v>
      </c>
      <c r="H39" s="72">
        <v>1.294713679300429E-2</v>
      </c>
      <c r="I39" s="67">
        <v>2.6774901706982077E-2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215.04075925999999</v>
      </c>
      <c r="E40" s="66">
        <v>216.26428092</v>
      </c>
      <c r="F40" s="66">
        <v>215.42547554000001</v>
      </c>
      <c r="G40" s="66">
        <v>-0.83880537999999527</v>
      </c>
      <c r="H40" s="15">
        <v>-3.8786126697930492E-3</v>
      </c>
      <c r="I40" s="67">
        <v>2.4349516085664425E-2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196.48622955000002</v>
      </c>
      <c r="E41" s="66">
        <v>197.94681257000002</v>
      </c>
      <c r="F41" s="66">
        <v>206.23446609000001</v>
      </c>
      <c r="G41" s="66">
        <v>8.2876535199999815</v>
      </c>
      <c r="H41" s="72">
        <v>4.1868082705647076E-2</v>
      </c>
      <c r="I41" s="67">
        <v>2.3310657371831786E-2</v>
      </c>
    </row>
    <row r="42" spans="1:9" x14ac:dyDescent="0.25">
      <c r="A42" s="11">
        <v>17</v>
      </c>
      <c r="B42" s="70" t="s">
        <v>1</v>
      </c>
      <c r="C42" s="70" t="s">
        <v>298</v>
      </c>
      <c r="D42" s="66">
        <v>187.41926785999999</v>
      </c>
      <c r="E42" s="66">
        <v>191.89464516000001</v>
      </c>
      <c r="F42" s="66">
        <v>196.79036114000002</v>
      </c>
      <c r="G42" s="66">
        <v>4.895715980000019</v>
      </c>
      <c r="H42" s="72">
        <v>2.5512520038889132E-2</v>
      </c>
      <c r="I42" s="67">
        <v>2.2243191303492858E-2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188.41280856999998</v>
      </c>
      <c r="E43" s="66">
        <v>190.58513332000001</v>
      </c>
      <c r="F43" s="66">
        <v>193.24316936000002</v>
      </c>
      <c r="G43" s="66">
        <v>2.6580360399999918</v>
      </c>
      <c r="H43" s="72">
        <v>1.3946712388825435E-2</v>
      </c>
      <c r="I43" s="67">
        <v>2.1842252635076137E-2</v>
      </c>
    </row>
    <row r="44" spans="1:9" x14ac:dyDescent="0.25">
      <c r="A44" s="11">
        <v>19</v>
      </c>
      <c r="B44" s="70" t="s">
        <v>1</v>
      </c>
      <c r="C44" s="70" t="s">
        <v>107</v>
      </c>
      <c r="D44" s="66">
        <v>165.81919463</v>
      </c>
      <c r="E44" s="66">
        <v>165.57635767000002</v>
      </c>
      <c r="F44" s="66">
        <v>165.33231516999999</v>
      </c>
      <c r="G44" s="66">
        <v>-0.24404250000002981</v>
      </c>
      <c r="H44" s="15">
        <v>-1.473897019080561E-3</v>
      </c>
      <c r="I44" s="67">
        <v>1.8687492078737714E-2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156.12591220000002</v>
      </c>
      <c r="E45" s="66">
        <v>158.92028722000001</v>
      </c>
      <c r="F45" s="66">
        <v>160.42073244999997</v>
      </c>
      <c r="G45" s="66">
        <v>1.5004452299999893</v>
      </c>
      <c r="H45" s="72">
        <v>9.4414958357258699E-3</v>
      </c>
      <c r="I45" s="67">
        <v>1.8132336463335553E-2</v>
      </c>
    </row>
    <row r="46" spans="1:9" x14ac:dyDescent="0.25">
      <c r="A46" s="11">
        <v>21</v>
      </c>
      <c r="B46" s="70" t="s">
        <v>1</v>
      </c>
      <c r="C46" s="70" t="s">
        <v>108</v>
      </c>
      <c r="D46" s="66">
        <v>141.55541411999999</v>
      </c>
      <c r="E46" s="66">
        <v>143.56786862000001</v>
      </c>
      <c r="F46" s="66">
        <v>145.37879626999998</v>
      </c>
      <c r="G46" s="66">
        <v>1.8109276499999762</v>
      </c>
      <c r="H46" s="72">
        <v>1.2613739184170776E-2</v>
      </c>
      <c r="I46" s="67">
        <v>1.6432148191468699E-2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140.89660043999999</v>
      </c>
      <c r="E47" s="66">
        <v>139.31336506</v>
      </c>
      <c r="F47" s="66">
        <v>140.62417737000001</v>
      </c>
      <c r="G47" s="66">
        <v>1.3108123100000024</v>
      </c>
      <c r="H47" s="72">
        <v>9.4090922966038239E-3</v>
      </c>
      <c r="I47" s="67">
        <v>1.5894734178123482E-2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112.51772183</v>
      </c>
      <c r="E48" s="66">
        <v>113.30552115</v>
      </c>
      <c r="F48" s="66">
        <v>113.36851355</v>
      </c>
      <c r="G48" s="66">
        <v>6.2992399999991053E-2</v>
      </c>
      <c r="H48" s="67">
        <v>5.5595172557035678E-4</v>
      </c>
      <c r="I48" s="67">
        <v>1.2814029712010681E-2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102.22527377999999</v>
      </c>
      <c r="E49" s="66">
        <v>103.66832252999998</v>
      </c>
      <c r="F49" s="66">
        <v>103.73999531</v>
      </c>
      <c r="G49" s="66">
        <v>7.167278000001609E-2</v>
      </c>
      <c r="H49" s="67">
        <v>6.9136625587121962E-4</v>
      </c>
      <c r="I49" s="67">
        <v>1.172571943125904E-2</v>
      </c>
    </row>
    <row r="50" spans="1:9" x14ac:dyDescent="0.25">
      <c r="A50" s="11">
        <v>25</v>
      </c>
      <c r="B50" s="70" t="s">
        <v>1</v>
      </c>
      <c r="C50" s="70" t="s">
        <v>290</v>
      </c>
      <c r="D50" s="66">
        <v>66.843449519999993</v>
      </c>
      <c r="E50" s="66">
        <v>68.051547849999992</v>
      </c>
      <c r="F50" s="66">
        <v>71.035336349999994</v>
      </c>
      <c r="G50" s="66">
        <v>2.9837885000000002</v>
      </c>
      <c r="H50" s="72">
        <v>4.3846004892892386E-2</v>
      </c>
      <c r="I50" s="67">
        <v>8.029115687312214E-3</v>
      </c>
    </row>
    <row r="51" spans="1:9" x14ac:dyDescent="0.25">
      <c r="A51" s="11">
        <v>26</v>
      </c>
      <c r="B51" s="70" t="s">
        <v>1</v>
      </c>
      <c r="C51" s="70" t="s">
        <v>10</v>
      </c>
      <c r="D51" s="66">
        <v>64.877830579999994</v>
      </c>
      <c r="E51" s="66">
        <v>65.850326299999992</v>
      </c>
      <c r="F51" s="66">
        <v>66.522806340000017</v>
      </c>
      <c r="G51" s="66">
        <v>0.67248004000001405</v>
      </c>
      <c r="H51" s="72">
        <v>1.0212250687055655E-2</v>
      </c>
      <c r="I51" s="67">
        <v>7.5190649526434812E-3</v>
      </c>
    </row>
    <row r="52" spans="1:9" x14ac:dyDescent="0.25">
      <c r="A52" s="11">
        <v>27</v>
      </c>
      <c r="B52" s="70" t="s">
        <v>1</v>
      </c>
      <c r="C52" s="70" t="s">
        <v>112</v>
      </c>
      <c r="D52" s="66">
        <v>62.426671770000013</v>
      </c>
      <c r="E52" s="66">
        <v>63.957184380000001</v>
      </c>
      <c r="F52" s="66">
        <v>65.294737659999996</v>
      </c>
      <c r="G52" s="66">
        <v>1.3375532799999938</v>
      </c>
      <c r="H52" s="72">
        <v>2.0913260847334282E-2</v>
      </c>
      <c r="I52" s="67">
        <v>7.3802564946233501E-3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57.042951620000004</v>
      </c>
      <c r="E53" s="66">
        <v>57.598649869999996</v>
      </c>
      <c r="F53" s="66">
        <v>57.744742539999997</v>
      </c>
      <c r="G53" s="66">
        <v>0.14609267000000178</v>
      </c>
      <c r="H53" s="67">
        <v>2.5363905287664307E-3</v>
      </c>
      <c r="I53" s="67">
        <v>6.5268814369134603E-3</v>
      </c>
    </row>
    <row r="54" spans="1:9" x14ac:dyDescent="0.25">
      <c r="A54" s="11">
        <v>29</v>
      </c>
      <c r="B54" s="70" t="s">
        <v>1</v>
      </c>
      <c r="C54" s="70" t="s">
        <v>113</v>
      </c>
      <c r="D54" s="66">
        <v>54.37291561</v>
      </c>
      <c r="E54" s="66">
        <v>54.970365940000001</v>
      </c>
      <c r="F54" s="66">
        <v>54.319731010000005</v>
      </c>
      <c r="G54" s="66">
        <v>-0.65063492999999228</v>
      </c>
      <c r="H54" s="14">
        <v>-1.1836103305372908E-2</v>
      </c>
      <c r="I54" s="67">
        <v>6.1397527877401371E-3</v>
      </c>
    </row>
    <row r="55" spans="1:9" x14ac:dyDescent="0.25">
      <c r="A55" s="11">
        <v>30</v>
      </c>
      <c r="B55" s="70" t="s">
        <v>1</v>
      </c>
      <c r="C55" s="70" t="s">
        <v>6</v>
      </c>
      <c r="D55" s="66">
        <v>46.04927533</v>
      </c>
      <c r="E55" s="66">
        <v>47.431550989999998</v>
      </c>
      <c r="F55" s="66">
        <v>48.20906428</v>
      </c>
      <c r="G55" s="66">
        <v>0.77751329000000657</v>
      </c>
      <c r="H55" s="72">
        <v>1.639232270021973E-2</v>
      </c>
      <c r="I55" s="67">
        <v>5.449064848148508E-3</v>
      </c>
    </row>
    <row r="56" spans="1:9" x14ac:dyDescent="0.25">
      <c r="A56" s="11">
        <v>31</v>
      </c>
      <c r="B56" s="70" t="s">
        <v>2</v>
      </c>
      <c r="C56" s="70" t="s">
        <v>13</v>
      </c>
      <c r="D56" s="66">
        <v>45.199098380000002</v>
      </c>
      <c r="E56" s="66">
        <v>44.574913799999997</v>
      </c>
      <c r="F56" s="66">
        <v>44.910040250000002</v>
      </c>
      <c r="G56" s="66">
        <v>0.33512645000000296</v>
      </c>
      <c r="H56" s="72">
        <v>7.5182747745437704E-3</v>
      </c>
      <c r="I56" s="67">
        <v>5.076176551236925E-3</v>
      </c>
    </row>
    <row r="57" spans="1:9" x14ac:dyDescent="0.25">
      <c r="A57" s="11">
        <v>32</v>
      </c>
      <c r="B57" s="70" t="s">
        <v>1</v>
      </c>
      <c r="C57" s="70" t="s">
        <v>3</v>
      </c>
      <c r="D57" s="66">
        <v>40.414961159999997</v>
      </c>
      <c r="E57" s="66">
        <v>41.130216140000002</v>
      </c>
      <c r="F57" s="66">
        <v>41.994662910000002</v>
      </c>
      <c r="G57" s="66">
        <v>0.86444677000000325</v>
      </c>
      <c r="H57" s="72">
        <v>2.1017316492030553E-2</v>
      </c>
      <c r="I57" s="67">
        <v>4.746651794435678E-3</v>
      </c>
    </row>
    <row r="58" spans="1:9" x14ac:dyDescent="0.25">
      <c r="A58" s="11">
        <v>33</v>
      </c>
      <c r="B58" s="70" t="s">
        <v>2</v>
      </c>
      <c r="C58" s="70" t="s">
        <v>12</v>
      </c>
      <c r="D58" s="66">
        <v>38.869917719999997</v>
      </c>
      <c r="E58" s="66">
        <v>39.200842119999997</v>
      </c>
      <c r="F58" s="66">
        <v>39.047003070000002</v>
      </c>
      <c r="G58" s="66">
        <v>-0.15383904999999701</v>
      </c>
      <c r="H58" s="15">
        <v>-3.9243812551034308E-3</v>
      </c>
      <c r="I58" s="67">
        <v>4.4134781504679282E-3</v>
      </c>
    </row>
    <row r="59" spans="1:9" x14ac:dyDescent="0.25">
      <c r="A59" s="11">
        <v>34</v>
      </c>
      <c r="B59" s="70" t="s">
        <v>2</v>
      </c>
      <c r="C59" s="70" t="s">
        <v>114</v>
      </c>
      <c r="D59" s="66">
        <v>30.508972180000001</v>
      </c>
      <c r="E59" s="66">
        <v>30.150627030000003</v>
      </c>
      <c r="F59" s="66">
        <v>30.587073119999996</v>
      </c>
      <c r="G59" s="66">
        <v>0.43644608999999612</v>
      </c>
      <c r="H59" s="72">
        <v>1.4475522832932478E-2</v>
      </c>
      <c r="I59" s="67">
        <v>3.4572532662718609E-3</v>
      </c>
    </row>
    <row r="60" spans="1:9" x14ac:dyDescent="0.25">
      <c r="A60" s="11">
        <v>35</v>
      </c>
      <c r="B60" s="70" t="s">
        <v>2</v>
      </c>
      <c r="C60" s="70" t="s">
        <v>285</v>
      </c>
      <c r="D60" s="66">
        <v>28.475334819999997</v>
      </c>
      <c r="E60" s="66">
        <v>28.941302539999999</v>
      </c>
      <c r="F60" s="66">
        <v>29.129236879999997</v>
      </c>
      <c r="G60" s="66">
        <v>0.18793433999999612</v>
      </c>
      <c r="H60" s="72">
        <v>6.4936379328556695E-3</v>
      </c>
      <c r="I60" s="67">
        <v>3.2924742080515461E-3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24.735449030000002</v>
      </c>
      <c r="E61" s="66">
        <v>25.004364339999999</v>
      </c>
      <c r="F61" s="66">
        <v>25.710417579999998</v>
      </c>
      <c r="G61" s="66">
        <v>0.70605323999999836</v>
      </c>
      <c r="H61" s="72">
        <v>2.8237200130319263E-2</v>
      </c>
      <c r="I61" s="67">
        <v>2.9060454659046004E-3</v>
      </c>
    </row>
    <row r="62" spans="1:9" x14ac:dyDescent="0.25">
      <c r="A62" s="11">
        <v>37</v>
      </c>
      <c r="B62" s="70" t="s">
        <v>2</v>
      </c>
      <c r="C62" s="70" t="s">
        <v>115</v>
      </c>
      <c r="D62" s="66">
        <v>22.590360629999999</v>
      </c>
      <c r="E62" s="66">
        <v>22.899257320000004</v>
      </c>
      <c r="F62" s="66">
        <v>23.134247590000001</v>
      </c>
      <c r="G62" s="66">
        <v>0.23499026999999584</v>
      </c>
      <c r="H62" s="72">
        <v>1.0261916651539501E-2</v>
      </c>
      <c r="I62" s="67">
        <v>2.6148612758561786E-3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13.98262385</v>
      </c>
      <c r="E63" s="66">
        <v>14.119162680000001</v>
      </c>
      <c r="F63" s="66">
        <v>14.39928151</v>
      </c>
      <c r="G63" s="66">
        <v>0.2801188300000001</v>
      </c>
      <c r="H63" s="72">
        <v>1.983962054611018E-2</v>
      </c>
      <c r="I63" s="67">
        <v>1.6275490903333452E-3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12.337509150000001</v>
      </c>
      <c r="E64" s="66">
        <v>12.262456009999999</v>
      </c>
      <c r="F64" s="66">
        <v>11.973701070000001</v>
      </c>
      <c r="G64" s="66">
        <v>-0.28875493999999946</v>
      </c>
      <c r="H64" s="14">
        <v>-2.3547887940598571E-2</v>
      </c>
      <c r="I64" s="67">
        <v>1.3533860193557605E-3</v>
      </c>
    </row>
    <row r="65" spans="1:9" x14ac:dyDescent="0.25">
      <c r="A65" s="11">
        <v>40</v>
      </c>
      <c r="B65" s="70" t="s">
        <v>2</v>
      </c>
      <c r="C65" s="70" t="s">
        <v>288</v>
      </c>
      <c r="D65" s="66">
        <v>10.949542040000001</v>
      </c>
      <c r="E65" s="66">
        <v>11.136758960000002</v>
      </c>
      <c r="F65" s="66">
        <v>11.46853185</v>
      </c>
      <c r="G65" s="66">
        <v>0.33177288999999871</v>
      </c>
      <c r="H65" s="72">
        <v>2.9790793819964179E-2</v>
      </c>
      <c r="I65" s="67">
        <v>1.2962868020160332E-3</v>
      </c>
    </row>
    <row r="66" spans="1:9" x14ac:dyDescent="0.25">
      <c r="A66" s="11">
        <v>41</v>
      </c>
      <c r="B66" s="70" t="s">
        <v>2</v>
      </c>
      <c r="C66" s="70" t="s">
        <v>296</v>
      </c>
      <c r="D66" s="66">
        <v>9.0353094299999999</v>
      </c>
      <c r="E66" s="66">
        <v>9.4270057800000018</v>
      </c>
      <c r="F66" s="66">
        <v>9.8631696499999997</v>
      </c>
      <c r="G66" s="66">
        <v>0.43616386999999918</v>
      </c>
      <c r="H66" s="72">
        <v>4.6267487278447296E-2</v>
      </c>
      <c r="I66" s="67">
        <v>1.1148329019411581E-3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6.4158325099999995</v>
      </c>
      <c r="E67" s="66">
        <v>6.5119545100000007</v>
      </c>
      <c r="F67" s="66">
        <v>6.7553222899999996</v>
      </c>
      <c r="G67" s="66">
        <v>0.24336777999999934</v>
      </c>
      <c r="H67" s="72">
        <v>3.73724631562267E-2</v>
      </c>
      <c r="I67" s="67">
        <v>7.6355328148578372E-4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5.7359544299999996</v>
      </c>
      <c r="E68" s="66">
        <v>5.7256454399999992</v>
      </c>
      <c r="F68" s="66">
        <v>5.69401242</v>
      </c>
      <c r="G68" s="66">
        <v>-3.1633019999999554E-2</v>
      </c>
      <c r="H68" s="14">
        <v>-5.5247954717921825E-3</v>
      </c>
      <c r="I68" s="67">
        <v>6.4359355208673671E-4</v>
      </c>
    </row>
    <row r="69" spans="1:9" x14ac:dyDescent="0.25">
      <c r="A69" s="98" t="s">
        <v>0</v>
      </c>
      <c r="B69" s="98"/>
      <c r="C69" s="10" t="s">
        <v>15</v>
      </c>
      <c r="D69" s="68">
        <v>8729.4365164800001</v>
      </c>
      <c r="E69" s="68">
        <v>8808.8754502500014</v>
      </c>
      <c r="F69" s="68">
        <v>8871.265245569999</v>
      </c>
      <c r="G69" s="68">
        <v>62.389795319997788</v>
      </c>
      <c r="H69" s="69">
        <v>7.0826061365446055E-3</v>
      </c>
    </row>
  </sheetData>
  <mergeCells count="4">
    <mergeCell ref="A2:C2"/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94</v>
      </c>
      <c r="B2" s="50"/>
      <c r="C2" s="50"/>
    </row>
    <row r="22" spans="1:9" ht="15.75" x14ac:dyDescent="0.25">
      <c r="A22" s="99" t="s">
        <v>95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175.03346582999998</v>
      </c>
      <c r="E26" s="66">
        <v>174.59434198</v>
      </c>
      <c r="F26" s="66">
        <v>174.96293166000001</v>
      </c>
      <c r="G26" s="66">
        <v>0.36858968000000714</v>
      </c>
      <c r="H26" s="67">
        <v>2.1111204167328034E-3</v>
      </c>
      <c r="I26" s="67">
        <v>9.4335554681965972E-2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154.01566577</v>
      </c>
      <c r="E27" s="66">
        <v>156.08074619000001</v>
      </c>
      <c r="F27" s="66">
        <v>146.60585988999998</v>
      </c>
      <c r="G27" s="66">
        <v>-9.4748863000000423</v>
      </c>
      <c r="H27" s="14">
        <v>-6.0705029488173287E-2</v>
      </c>
      <c r="I27" s="67">
        <v>7.9046144123976078E-2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136.63135011000003</v>
      </c>
      <c r="E28" s="66">
        <v>137.63244596999999</v>
      </c>
      <c r="F28" s="66">
        <v>138.02632299999999</v>
      </c>
      <c r="G28" s="66">
        <v>0.39387703000000118</v>
      </c>
      <c r="H28" s="67">
        <v>2.8618036046954751E-3</v>
      </c>
      <c r="I28" s="67">
        <v>7.4420276440155295E-2</v>
      </c>
    </row>
    <row r="29" spans="1:9" x14ac:dyDescent="0.25">
      <c r="A29" s="11">
        <v>4</v>
      </c>
      <c r="B29" s="70" t="s">
        <v>1</v>
      </c>
      <c r="C29" s="70" t="s">
        <v>7</v>
      </c>
      <c r="D29" s="66">
        <v>101.50766329000002</v>
      </c>
      <c r="E29" s="66">
        <v>101.80344493000003</v>
      </c>
      <c r="F29" s="66">
        <v>102.12105450000003</v>
      </c>
      <c r="G29" s="66">
        <v>0.31760957000000772</v>
      </c>
      <c r="H29" s="67">
        <v>3.1198312612937202E-3</v>
      </c>
      <c r="I29" s="67">
        <v>5.5061070533989134E-2</v>
      </c>
    </row>
    <row r="30" spans="1:9" x14ac:dyDescent="0.25">
      <c r="A30" s="11">
        <v>5</v>
      </c>
      <c r="B30" s="70" t="s">
        <v>1</v>
      </c>
      <c r="C30" s="70" t="s">
        <v>101</v>
      </c>
      <c r="D30" s="66">
        <v>95.336887719999993</v>
      </c>
      <c r="E30" s="66">
        <v>97.558999619999994</v>
      </c>
      <c r="F30" s="66">
        <v>100.27053859999999</v>
      </c>
      <c r="G30" s="66">
        <v>2.7115389800000043</v>
      </c>
      <c r="H30" s="72">
        <v>2.779383747846598E-2</v>
      </c>
      <c r="I30" s="67">
        <v>5.4063319511998165E-2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92.44057921000001</v>
      </c>
      <c r="E31" s="66">
        <v>92.756698659999998</v>
      </c>
      <c r="F31" s="66">
        <v>93.108303169999999</v>
      </c>
      <c r="G31" s="66">
        <v>0.35160451000000537</v>
      </c>
      <c r="H31" s="67">
        <v>3.7906104365444584E-3</v>
      </c>
      <c r="I31" s="67">
        <v>5.020162466245795E-2</v>
      </c>
    </row>
    <row r="32" spans="1:9" x14ac:dyDescent="0.25">
      <c r="A32" s="11">
        <v>7</v>
      </c>
      <c r="B32" s="70" t="s">
        <v>1</v>
      </c>
      <c r="C32" s="70" t="s">
        <v>9</v>
      </c>
      <c r="D32" s="66">
        <v>80.80310784000001</v>
      </c>
      <c r="E32" s="66">
        <v>81.168455250000008</v>
      </c>
      <c r="F32" s="66">
        <v>81.597967859999997</v>
      </c>
      <c r="G32" s="66">
        <v>0.42951260999998453</v>
      </c>
      <c r="H32" s="72">
        <v>5.2916198623847088E-3</v>
      </c>
      <c r="I32" s="67">
        <v>4.3995545147544841E-2</v>
      </c>
    </row>
    <row r="33" spans="1:9" x14ac:dyDescent="0.25">
      <c r="A33" s="11">
        <v>8</v>
      </c>
      <c r="B33" s="70" t="s">
        <v>1</v>
      </c>
      <c r="C33" s="70" t="s">
        <v>4</v>
      </c>
      <c r="D33" s="66">
        <v>78.944136909999983</v>
      </c>
      <c r="E33" s="66">
        <v>79.094503629999991</v>
      </c>
      <c r="F33" s="66">
        <v>79.269686319999991</v>
      </c>
      <c r="G33" s="66">
        <v>0.17518268999999762</v>
      </c>
      <c r="H33" s="67">
        <v>2.2148528906571459E-3</v>
      </c>
      <c r="I33" s="67">
        <v>4.2740195065971549E-2</v>
      </c>
    </row>
    <row r="34" spans="1:9" x14ac:dyDescent="0.25">
      <c r="A34" s="11">
        <v>9</v>
      </c>
      <c r="B34" s="70" t="s">
        <v>1</v>
      </c>
      <c r="C34" s="70" t="s">
        <v>106</v>
      </c>
      <c r="D34" s="66">
        <v>69.389072429999999</v>
      </c>
      <c r="E34" s="66">
        <v>69.636750140000004</v>
      </c>
      <c r="F34" s="66">
        <v>69.93154048000001</v>
      </c>
      <c r="G34" s="66">
        <v>0.29479034000000359</v>
      </c>
      <c r="H34" s="67">
        <v>4.2332581489995932E-3</v>
      </c>
      <c r="I34" s="67">
        <v>3.7705304765725811E-2</v>
      </c>
    </row>
    <row r="35" spans="1:9" x14ac:dyDescent="0.25">
      <c r="A35" s="11">
        <v>10</v>
      </c>
      <c r="B35" s="70" t="s">
        <v>1</v>
      </c>
      <c r="C35" s="70" t="s">
        <v>103</v>
      </c>
      <c r="D35" s="66">
        <v>66.662003479999996</v>
      </c>
      <c r="E35" s="66">
        <v>67.067191700000009</v>
      </c>
      <c r="F35" s="66">
        <v>67.574455110000002</v>
      </c>
      <c r="G35" s="66">
        <v>0.50726340999999642</v>
      </c>
      <c r="H35" s="72">
        <v>7.5635105204501412E-3</v>
      </c>
      <c r="I35" s="67">
        <v>3.6434424392940354E-2</v>
      </c>
    </row>
    <row r="36" spans="1:9" x14ac:dyDescent="0.25">
      <c r="A36" s="11">
        <v>11</v>
      </c>
      <c r="B36" s="70" t="s">
        <v>1</v>
      </c>
      <c r="C36" s="70" t="s">
        <v>281</v>
      </c>
      <c r="D36" s="66">
        <v>65.269633490000004</v>
      </c>
      <c r="E36" s="66">
        <v>65.440485700000011</v>
      </c>
      <c r="F36" s="66">
        <v>65.616231140000011</v>
      </c>
      <c r="G36" s="66">
        <v>0.17574543999999762</v>
      </c>
      <c r="H36" s="67">
        <v>2.6855766444899352E-3</v>
      </c>
      <c r="I36" s="67">
        <v>3.5378599924015409E-2</v>
      </c>
    </row>
    <row r="37" spans="1:9" x14ac:dyDescent="0.25">
      <c r="A37" s="11">
        <v>12</v>
      </c>
      <c r="B37" s="70" t="s">
        <v>1</v>
      </c>
      <c r="C37" s="70" t="s">
        <v>280</v>
      </c>
      <c r="D37" s="66">
        <v>60.013865730000006</v>
      </c>
      <c r="E37" s="66">
        <v>60.349213679999998</v>
      </c>
      <c r="F37" s="66">
        <v>60.730200660000008</v>
      </c>
      <c r="G37" s="66">
        <v>0.38098698000001163</v>
      </c>
      <c r="H37" s="72">
        <v>6.3130396697492087E-3</v>
      </c>
      <c r="I37" s="67">
        <v>3.2744176785636042E-2</v>
      </c>
    </row>
    <row r="38" spans="1:9" x14ac:dyDescent="0.25">
      <c r="A38" s="11">
        <v>13</v>
      </c>
      <c r="B38" s="70" t="s">
        <v>1</v>
      </c>
      <c r="C38" s="70" t="s">
        <v>5</v>
      </c>
      <c r="D38" s="66">
        <v>49.150199980000004</v>
      </c>
      <c r="E38" s="66">
        <v>49.719787690000004</v>
      </c>
      <c r="F38" s="66">
        <v>50.325174409999995</v>
      </c>
      <c r="G38" s="66">
        <v>0.60538671999999139</v>
      </c>
      <c r="H38" s="72">
        <v>1.2175971542246771E-2</v>
      </c>
      <c r="I38" s="67">
        <v>2.7134051752514109E-2</v>
      </c>
    </row>
    <row r="39" spans="1:9" x14ac:dyDescent="0.25">
      <c r="A39" s="11">
        <v>14</v>
      </c>
      <c r="B39" s="70" t="s">
        <v>1</v>
      </c>
      <c r="C39" s="70" t="s">
        <v>107</v>
      </c>
      <c r="D39" s="66">
        <v>47.259554439999995</v>
      </c>
      <c r="E39" s="66">
        <v>47.261423869999994</v>
      </c>
      <c r="F39" s="66">
        <v>47.227294439999994</v>
      </c>
      <c r="G39" s="66">
        <v>-3.4129429999999704E-2</v>
      </c>
      <c r="H39" s="15">
        <v>-7.2214138308397322E-4</v>
      </c>
      <c r="I39" s="67">
        <v>2.5463753806912678E-2</v>
      </c>
    </row>
    <row r="40" spans="1:9" x14ac:dyDescent="0.25">
      <c r="A40" s="11">
        <v>15</v>
      </c>
      <c r="B40" s="70" t="s">
        <v>1</v>
      </c>
      <c r="C40" s="70" t="s">
        <v>105</v>
      </c>
      <c r="D40" s="66">
        <v>46.295923569999992</v>
      </c>
      <c r="E40" s="66">
        <v>46.651727300000005</v>
      </c>
      <c r="F40" s="66">
        <v>47.034193359999996</v>
      </c>
      <c r="G40" s="66">
        <v>0.38246605999999495</v>
      </c>
      <c r="H40" s="72">
        <v>8.1983258098997525E-3</v>
      </c>
      <c r="I40" s="67">
        <v>2.5359638624807213E-2</v>
      </c>
    </row>
    <row r="41" spans="1:9" x14ac:dyDescent="0.25">
      <c r="A41" s="11">
        <v>16</v>
      </c>
      <c r="B41" s="70" t="s">
        <v>1</v>
      </c>
      <c r="C41" s="70" t="s">
        <v>104</v>
      </c>
      <c r="D41" s="66">
        <v>45.050457669999993</v>
      </c>
      <c r="E41" s="66">
        <v>45.65929628</v>
      </c>
      <c r="F41" s="66">
        <v>46.390146360000003</v>
      </c>
      <c r="G41" s="66">
        <v>0.73085007999999818</v>
      </c>
      <c r="H41" s="72">
        <v>1.600659974078773E-2</v>
      </c>
      <c r="I41" s="67">
        <v>2.5012384892774863E-2</v>
      </c>
    </row>
    <row r="42" spans="1:9" x14ac:dyDescent="0.25">
      <c r="A42" s="11">
        <v>17</v>
      </c>
      <c r="B42" s="70" t="s">
        <v>1</v>
      </c>
      <c r="C42" s="70" t="s">
        <v>282</v>
      </c>
      <c r="D42" s="66">
        <v>45.955658100000001</v>
      </c>
      <c r="E42" s="66">
        <v>46.073314719999992</v>
      </c>
      <c r="F42" s="66">
        <v>46.264157700000005</v>
      </c>
      <c r="G42" s="66">
        <v>0.19084298000001162</v>
      </c>
      <c r="H42" s="67">
        <v>4.1421586694991687E-3</v>
      </c>
      <c r="I42" s="67">
        <v>2.4944455017503721E-2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42.492223069999994</v>
      </c>
      <c r="E43" s="66">
        <v>42.679665959999994</v>
      </c>
      <c r="F43" s="66">
        <v>42.858749200000005</v>
      </c>
      <c r="G43" s="66">
        <v>0.17908324000000952</v>
      </c>
      <c r="H43" s="67">
        <v>4.195985042803497E-3</v>
      </c>
      <c r="I43" s="67">
        <v>2.3108345524377148E-2</v>
      </c>
    </row>
    <row r="44" spans="1:9" x14ac:dyDescent="0.25">
      <c r="A44" s="11">
        <v>19</v>
      </c>
      <c r="B44" s="70" t="s">
        <v>1</v>
      </c>
      <c r="C44" s="70" t="s">
        <v>283</v>
      </c>
      <c r="D44" s="66">
        <v>33.600396680000003</v>
      </c>
      <c r="E44" s="66">
        <v>33.682242049999999</v>
      </c>
      <c r="F44" s="66">
        <v>33.784430829999998</v>
      </c>
      <c r="G44" s="66">
        <v>0.10218878000000119</v>
      </c>
      <c r="H44" s="67">
        <v>3.0339067051506209E-3</v>
      </c>
      <c r="I44" s="67">
        <v>1.8215704273610946E-2</v>
      </c>
    </row>
    <row r="45" spans="1:9" x14ac:dyDescent="0.25">
      <c r="A45" s="11">
        <v>20</v>
      </c>
      <c r="B45" s="70" t="s">
        <v>1</v>
      </c>
      <c r="C45" s="70" t="s">
        <v>289</v>
      </c>
      <c r="D45" s="66">
        <v>33.07587049</v>
      </c>
      <c r="E45" s="66">
        <v>33.246169739999999</v>
      </c>
      <c r="F45" s="66">
        <v>33.465785830000009</v>
      </c>
      <c r="G45" s="66">
        <v>0.21961609000000731</v>
      </c>
      <c r="H45" s="72">
        <v>6.6057561432641384E-3</v>
      </c>
      <c r="I45" s="67">
        <v>1.8043899008710337E-2</v>
      </c>
    </row>
    <row r="46" spans="1:9" x14ac:dyDescent="0.25">
      <c r="A46" s="11">
        <v>21</v>
      </c>
      <c r="B46" s="70" t="s">
        <v>1</v>
      </c>
      <c r="C46" s="70" t="s">
        <v>284</v>
      </c>
      <c r="D46" s="66">
        <v>33.164780440000001</v>
      </c>
      <c r="E46" s="66">
        <v>33.244759440000003</v>
      </c>
      <c r="F46" s="66">
        <v>33.340697929999997</v>
      </c>
      <c r="G46" s="66">
        <v>9.5938489999998364E-2</v>
      </c>
      <c r="H46" s="67">
        <v>2.8858229572437644E-3</v>
      </c>
      <c r="I46" s="67">
        <v>1.7976454800279752E-2</v>
      </c>
    </row>
    <row r="47" spans="1:9" x14ac:dyDescent="0.25">
      <c r="A47" s="11">
        <v>22</v>
      </c>
      <c r="B47" s="70" t="s">
        <v>2</v>
      </c>
      <c r="C47" s="70" t="s">
        <v>285</v>
      </c>
      <c r="D47" s="66">
        <v>25.325814869999999</v>
      </c>
      <c r="E47" s="66">
        <v>25.35216896</v>
      </c>
      <c r="F47" s="66">
        <v>25.388366329999997</v>
      </c>
      <c r="G47" s="66">
        <v>3.6197369999997321E-2</v>
      </c>
      <c r="H47" s="67">
        <v>1.4277819801969841E-3</v>
      </c>
      <c r="I47" s="67">
        <v>1.3688760227587391E-2</v>
      </c>
    </row>
    <row r="48" spans="1:9" x14ac:dyDescent="0.25">
      <c r="A48" s="11">
        <v>23</v>
      </c>
      <c r="B48" s="70" t="s">
        <v>1</v>
      </c>
      <c r="C48" s="70" t="s">
        <v>6</v>
      </c>
      <c r="D48" s="66">
        <v>23.228758299999999</v>
      </c>
      <c r="E48" s="66">
        <v>23.298916460000001</v>
      </c>
      <c r="F48" s="66">
        <v>23.362781120000001</v>
      </c>
      <c r="G48" s="66">
        <v>6.3864660000000142E-2</v>
      </c>
      <c r="H48" s="67">
        <v>2.7411000039269701E-3</v>
      </c>
      <c r="I48" s="67">
        <v>1.2596616294424079E-2</v>
      </c>
    </row>
    <row r="49" spans="1:9" x14ac:dyDescent="0.25">
      <c r="A49" s="11">
        <v>24</v>
      </c>
      <c r="B49" s="70" t="s">
        <v>1</v>
      </c>
      <c r="C49" s="70" t="s">
        <v>298</v>
      </c>
      <c r="D49" s="66">
        <v>22.122461840000003</v>
      </c>
      <c r="E49" s="66">
        <v>22.459699539999999</v>
      </c>
      <c r="F49" s="66">
        <v>22.9258211</v>
      </c>
      <c r="G49" s="66">
        <v>0.46612156000000238</v>
      </c>
      <c r="H49" s="72">
        <v>2.0753686360311944E-2</v>
      </c>
      <c r="I49" s="67">
        <v>1.2361018585415372E-2</v>
      </c>
    </row>
    <row r="50" spans="1:9" x14ac:dyDescent="0.25">
      <c r="A50" s="11">
        <v>25</v>
      </c>
      <c r="B50" s="70" t="s">
        <v>1</v>
      </c>
      <c r="C50" s="70" t="s">
        <v>109</v>
      </c>
      <c r="D50" s="66">
        <v>21.267689899999997</v>
      </c>
      <c r="E50" s="66">
        <v>21.22057122</v>
      </c>
      <c r="F50" s="66">
        <v>21.224597360000001</v>
      </c>
      <c r="G50" s="66">
        <v>4.026140000000596E-3</v>
      </c>
      <c r="H50" s="67">
        <v>1.8972816321768157E-4</v>
      </c>
      <c r="I50" s="67">
        <v>1.1443762092120575E-2</v>
      </c>
    </row>
    <row r="51" spans="1:9" x14ac:dyDescent="0.25">
      <c r="A51" s="11">
        <v>26</v>
      </c>
      <c r="B51" s="70" t="s">
        <v>1</v>
      </c>
      <c r="C51" s="70" t="s">
        <v>110</v>
      </c>
      <c r="D51" s="66">
        <v>19.500786300000001</v>
      </c>
      <c r="E51" s="66">
        <v>19.689005609999999</v>
      </c>
      <c r="F51" s="66">
        <v>19.903333320000002</v>
      </c>
      <c r="G51" s="66">
        <v>0.21432771000000089</v>
      </c>
      <c r="H51" s="72">
        <v>1.0885654372059518E-2</v>
      </c>
      <c r="I51" s="67">
        <v>1.0731370187663073E-2</v>
      </c>
    </row>
    <row r="52" spans="1:9" x14ac:dyDescent="0.25">
      <c r="A52" s="11">
        <v>27</v>
      </c>
      <c r="B52" s="70" t="s">
        <v>1</v>
      </c>
      <c r="C52" s="70" t="s">
        <v>10</v>
      </c>
      <c r="D52" s="66">
        <v>19.047554690000002</v>
      </c>
      <c r="E52" s="66">
        <v>19.15433925</v>
      </c>
      <c r="F52" s="66">
        <v>19.265231979999996</v>
      </c>
      <c r="G52" s="66">
        <v>0.11089272999999672</v>
      </c>
      <c r="H52" s="72">
        <v>5.7894312381460361E-3</v>
      </c>
      <c r="I52" s="67">
        <v>1.038732220400684E-2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18.305695359999998</v>
      </c>
      <c r="E53" s="66">
        <v>18.190394730000001</v>
      </c>
      <c r="F53" s="66">
        <v>18.159945619999998</v>
      </c>
      <c r="G53" s="66">
        <v>-3.0449110000003131E-2</v>
      </c>
      <c r="H53" s="15">
        <v>-1.6739114489794872E-3</v>
      </c>
      <c r="I53" s="67">
        <v>9.7913799614772548E-3</v>
      </c>
    </row>
    <row r="54" spans="1:9" x14ac:dyDescent="0.25">
      <c r="A54" s="11">
        <v>29</v>
      </c>
      <c r="B54" s="70" t="s">
        <v>1</v>
      </c>
      <c r="C54" s="70" t="s">
        <v>3</v>
      </c>
      <c r="D54" s="66">
        <v>17.050852079999999</v>
      </c>
      <c r="E54" s="66">
        <v>17.13183699</v>
      </c>
      <c r="F54" s="66">
        <v>17.174296510000001</v>
      </c>
      <c r="G54" s="66">
        <v>4.2459520000003276E-2</v>
      </c>
      <c r="H54" s="67">
        <v>2.4783985526354978E-3</v>
      </c>
      <c r="I54" s="67">
        <v>9.2599430757812368E-3</v>
      </c>
    </row>
    <row r="55" spans="1:9" x14ac:dyDescent="0.25">
      <c r="A55" s="11">
        <v>30</v>
      </c>
      <c r="B55" s="70" t="s">
        <v>1</v>
      </c>
      <c r="C55" s="70" t="s">
        <v>113</v>
      </c>
      <c r="D55" s="66">
        <v>16.366803699999998</v>
      </c>
      <c r="E55" s="66">
        <v>16.386562720000004</v>
      </c>
      <c r="F55" s="66">
        <v>16.41984875</v>
      </c>
      <c r="G55" s="66">
        <v>3.3286029999995602E-2</v>
      </c>
      <c r="H55" s="67">
        <v>2.031300314090251E-3</v>
      </c>
      <c r="I55" s="67">
        <v>8.853164066976834E-3</v>
      </c>
    </row>
    <row r="56" spans="1:9" x14ac:dyDescent="0.25">
      <c r="A56" s="11">
        <v>31</v>
      </c>
      <c r="B56" s="70" t="s">
        <v>1</v>
      </c>
      <c r="C56" s="70" t="s">
        <v>290</v>
      </c>
      <c r="D56" s="66">
        <v>14.20765014</v>
      </c>
      <c r="E56" s="66">
        <v>14.28124925</v>
      </c>
      <c r="F56" s="66">
        <v>14.367819359999999</v>
      </c>
      <c r="G56" s="66">
        <v>8.6570109999999409E-2</v>
      </c>
      <c r="H56" s="72">
        <v>6.0618023314731664E-3</v>
      </c>
      <c r="I56" s="67">
        <v>7.7467621057572839E-3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12.223122949999999</v>
      </c>
      <c r="E57" s="66">
        <v>12.26518774</v>
      </c>
      <c r="F57" s="66">
        <v>12.293830189999998</v>
      </c>
      <c r="G57" s="66">
        <v>2.8642449999997391E-2</v>
      </c>
      <c r="H57" s="67">
        <v>2.3352638872853808E-3</v>
      </c>
      <c r="I57" s="67">
        <v>6.6285199906986345E-3</v>
      </c>
    </row>
    <row r="58" spans="1:9" x14ac:dyDescent="0.25">
      <c r="A58" s="11">
        <v>33</v>
      </c>
      <c r="B58" s="70" t="s">
        <v>1</v>
      </c>
      <c r="C58" s="70" t="s">
        <v>112</v>
      </c>
      <c r="D58" s="66">
        <v>10.56998364</v>
      </c>
      <c r="E58" s="66">
        <v>10.766450109999999</v>
      </c>
      <c r="F58" s="66">
        <v>10.98910849</v>
      </c>
      <c r="G58" s="66">
        <v>0.22265838000000082</v>
      </c>
      <c r="H58" s="72">
        <v>2.0680760856653504E-2</v>
      </c>
      <c r="I58" s="67">
        <v>5.9250472944690231E-3</v>
      </c>
    </row>
    <row r="59" spans="1:9" x14ac:dyDescent="0.25">
      <c r="A59" s="11">
        <v>34</v>
      </c>
      <c r="B59" s="70" t="s">
        <v>2</v>
      </c>
      <c r="C59" s="70" t="s">
        <v>296</v>
      </c>
      <c r="D59" s="66">
        <v>10.976954839999999</v>
      </c>
      <c r="E59" s="66">
        <v>10.98267974</v>
      </c>
      <c r="F59" s="66">
        <v>10.987724929999999</v>
      </c>
      <c r="G59" s="66">
        <v>5.0451899999994785E-3</v>
      </c>
      <c r="H59" s="67">
        <v>4.5937695712134811E-4</v>
      </c>
      <c r="I59" s="67">
        <v>5.9243013141702392E-3</v>
      </c>
    </row>
    <row r="60" spans="1:9" x14ac:dyDescent="0.25">
      <c r="A60" s="11">
        <v>35</v>
      </c>
      <c r="B60" s="70" t="s">
        <v>2</v>
      </c>
      <c r="C60" s="70" t="s">
        <v>287</v>
      </c>
      <c r="D60" s="66">
        <v>8.7517178900000001</v>
      </c>
      <c r="E60" s="66">
        <v>8.7518741500000008</v>
      </c>
      <c r="F60" s="66">
        <v>8.7502791799999997</v>
      </c>
      <c r="G60" s="66">
        <v>-1.5949700000006705E-3</v>
      </c>
      <c r="H60" s="15">
        <v>-1.8224325129271546E-4</v>
      </c>
      <c r="I60" s="67">
        <v>4.7179275760619614E-3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8.6679562499999996</v>
      </c>
      <c r="E61" s="66">
        <v>8.7043515900000017</v>
      </c>
      <c r="F61" s="66">
        <v>8.7363927300000004</v>
      </c>
      <c r="G61" s="66">
        <v>3.2041139999998733E-2</v>
      </c>
      <c r="H61" s="67">
        <v>3.6810484581998285E-3</v>
      </c>
      <c r="I61" s="67">
        <v>4.7104403560497875E-3</v>
      </c>
    </row>
    <row r="62" spans="1:9" x14ac:dyDescent="0.25">
      <c r="A62" s="11">
        <v>37</v>
      </c>
      <c r="B62" s="70" t="s">
        <v>2</v>
      </c>
      <c r="C62" s="70" t="s">
        <v>114</v>
      </c>
      <c r="D62" s="66">
        <v>8.4909357799999992</v>
      </c>
      <c r="E62" s="66">
        <v>8.5561129000000005</v>
      </c>
      <c r="F62" s="66">
        <v>8.6275184699999983</v>
      </c>
      <c r="G62" s="66">
        <v>7.1405569999998433E-2</v>
      </c>
      <c r="H62" s="72">
        <v>8.3455619198290892E-3</v>
      </c>
      <c r="I62" s="67">
        <v>4.651738129182399E-3</v>
      </c>
    </row>
    <row r="63" spans="1:9" x14ac:dyDescent="0.25">
      <c r="A63" s="11">
        <v>38</v>
      </c>
      <c r="B63" s="70" t="s">
        <v>2</v>
      </c>
      <c r="C63" s="70" t="s">
        <v>115</v>
      </c>
      <c r="D63" s="66">
        <v>8.2927356399999983</v>
      </c>
      <c r="E63" s="66">
        <v>8.3259296999999979</v>
      </c>
      <c r="F63" s="66">
        <v>8.3642391799999984</v>
      </c>
      <c r="G63" s="66">
        <v>3.8309480000000444E-2</v>
      </c>
      <c r="H63" s="67">
        <v>4.6012254943733734E-3</v>
      </c>
      <c r="I63" s="67">
        <v>4.5097846443911838E-3</v>
      </c>
    </row>
    <row r="64" spans="1:9" x14ac:dyDescent="0.25">
      <c r="A64" s="11">
        <v>39</v>
      </c>
      <c r="B64" s="70" t="s">
        <v>2</v>
      </c>
      <c r="C64" s="70" t="s">
        <v>286</v>
      </c>
      <c r="D64" s="66">
        <v>6.7435652099999999</v>
      </c>
      <c r="E64" s="66">
        <v>6.7578117099999995</v>
      </c>
      <c r="F64" s="66">
        <v>6.7675930200000005</v>
      </c>
      <c r="G64" s="66">
        <v>9.7813100000014534E-3</v>
      </c>
      <c r="H64" s="67">
        <v>1.4474078917480603E-3</v>
      </c>
      <c r="I64" s="67">
        <v>3.6489137175875173E-3</v>
      </c>
    </row>
    <row r="65" spans="1:9" x14ac:dyDescent="0.25">
      <c r="A65" s="11">
        <v>40</v>
      </c>
      <c r="B65" s="70" t="s">
        <v>2</v>
      </c>
      <c r="C65" s="70" t="s">
        <v>288</v>
      </c>
      <c r="D65" s="66">
        <v>5.9707017499999999</v>
      </c>
      <c r="E65" s="66">
        <v>5.9986875900000003</v>
      </c>
      <c r="F65" s="66">
        <v>6.0309756999999999</v>
      </c>
      <c r="G65" s="66">
        <v>3.2288110000000335E-2</v>
      </c>
      <c r="H65" s="72">
        <v>5.3825290141506325E-3</v>
      </c>
      <c r="I65" s="67">
        <v>3.2517484277101195E-3</v>
      </c>
    </row>
    <row r="66" spans="1:9" x14ac:dyDescent="0.25">
      <c r="A66" s="11">
        <v>41</v>
      </c>
      <c r="B66" s="70" t="s">
        <v>2</v>
      </c>
      <c r="C66" s="70" t="s">
        <v>12</v>
      </c>
      <c r="D66" s="66">
        <v>5.0890911399999998</v>
      </c>
      <c r="E66" s="66">
        <v>5.1731118199999999</v>
      </c>
      <c r="F66" s="66">
        <v>5.2648688200000002</v>
      </c>
      <c r="G66" s="66">
        <v>9.1757000000000005E-2</v>
      </c>
      <c r="H66" s="72">
        <v>1.7737292985868611E-2</v>
      </c>
      <c r="I66" s="67">
        <v>2.8386831184770041E-3</v>
      </c>
    </row>
    <row r="67" spans="1:9" x14ac:dyDescent="0.25">
      <c r="A67" s="11">
        <v>42</v>
      </c>
      <c r="B67" s="70" t="s">
        <v>14</v>
      </c>
      <c r="C67" s="70" t="s">
        <v>116</v>
      </c>
      <c r="D67" s="66">
        <v>4.6209345900000001</v>
      </c>
      <c r="E67" s="66">
        <v>4.6215155799999987</v>
      </c>
      <c r="F67" s="66">
        <v>4.622071420000001</v>
      </c>
      <c r="G67" s="66">
        <v>5.5584000000171363E-4</v>
      </c>
      <c r="H67" s="67">
        <v>1.2027223329229018E-4</v>
      </c>
      <c r="I67" s="67">
        <v>2.4921031389247483E-3</v>
      </c>
    </row>
    <row r="68" spans="1:9" x14ac:dyDescent="0.25">
      <c r="A68" s="11">
        <v>43</v>
      </c>
      <c r="B68" s="70" t="s">
        <v>14</v>
      </c>
      <c r="C68" s="70" t="s">
        <v>297</v>
      </c>
      <c r="D68" s="66">
        <v>4.5387926399999996</v>
      </c>
      <c r="E68" s="66">
        <v>4.5349630599999999</v>
      </c>
      <c r="F68" s="66">
        <v>4.5546843599999995</v>
      </c>
      <c r="G68" s="66">
        <v>1.9721299999999813E-2</v>
      </c>
      <c r="H68" s="67">
        <v>4.3487234050369125E-3</v>
      </c>
      <c r="I68" s="67">
        <v>2.4557697532002773E-3</v>
      </c>
    </row>
    <row r="69" spans="1:9" x14ac:dyDescent="0.25">
      <c r="A69" s="98" t="s">
        <v>0</v>
      </c>
      <c r="B69" s="98"/>
      <c r="C69" s="10" t="s">
        <v>15</v>
      </c>
      <c r="D69" s="68">
        <v>1849.7093007100002</v>
      </c>
      <c r="E69" s="68">
        <v>1860.2041307699999</v>
      </c>
      <c r="F69" s="68">
        <v>1860.9237229600001</v>
      </c>
      <c r="G69" s="68">
        <v>0.71959219000005725</v>
      </c>
      <c r="H69" s="69">
        <v>3.868350672365157E-4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6" t="s">
        <v>212</v>
      </c>
      <c r="B2" s="96"/>
      <c r="C2" s="96"/>
      <c r="D2" s="96"/>
    </row>
    <row r="23" spans="1:9" ht="15.75" x14ac:dyDescent="0.25">
      <c r="A23" s="96" t="s">
        <v>213</v>
      </c>
      <c r="B23" s="96"/>
      <c r="C23" s="96"/>
      <c r="D23" s="96"/>
      <c r="E23" s="96"/>
    </row>
    <row r="25" spans="1:9" ht="15" customHeight="1" x14ac:dyDescent="0.25">
      <c r="F25" s="122" t="s">
        <v>303</v>
      </c>
      <c r="G25" s="122"/>
      <c r="H25" s="122"/>
    </row>
    <row r="26" spans="1:9" x14ac:dyDescent="0.25">
      <c r="A26" s="91" t="s">
        <v>139</v>
      </c>
      <c r="B26" s="91" t="s">
        <v>140</v>
      </c>
      <c r="C26" s="91" t="s">
        <v>295</v>
      </c>
      <c r="D26" s="91" t="s">
        <v>299</v>
      </c>
      <c r="E26" s="91" t="s">
        <v>302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x14ac:dyDescent="0.25">
      <c r="A27" s="70" t="s">
        <v>214</v>
      </c>
      <c r="B27" s="70" t="s">
        <v>215</v>
      </c>
      <c r="C27" s="66">
        <v>598.84705329000008</v>
      </c>
      <c r="D27" s="66">
        <v>602.89145988999996</v>
      </c>
      <c r="E27" s="66">
        <v>609.1207361999999</v>
      </c>
      <c r="F27" s="66">
        <v>6.2292763099999426</v>
      </c>
      <c r="G27" s="67">
        <v>1.0332334631405295E-2</v>
      </c>
      <c r="H27" s="67">
        <v>8.3232948206508894E-3</v>
      </c>
      <c r="I27" s="67">
        <v>0.32732171054874171</v>
      </c>
    </row>
    <row r="28" spans="1:9" ht="56.25" x14ac:dyDescent="0.25">
      <c r="A28" s="70" t="s">
        <v>216</v>
      </c>
      <c r="B28" s="70" t="s">
        <v>217</v>
      </c>
      <c r="C28" s="66">
        <v>0</v>
      </c>
      <c r="D28" s="66">
        <v>0</v>
      </c>
      <c r="E28" s="66">
        <v>0</v>
      </c>
      <c r="F28" s="66">
        <v>0</v>
      </c>
      <c r="G28" s="67">
        <v>0</v>
      </c>
      <c r="H28" s="67">
        <v>0</v>
      </c>
      <c r="I28" s="67">
        <v>0</v>
      </c>
    </row>
    <row r="29" spans="1:9" x14ac:dyDescent="0.25">
      <c r="A29" s="70" t="s">
        <v>218</v>
      </c>
      <c r="B29" s="70" t="s">
        <v>219</v>
      </c>
      <c r="C29" s="66">
        <v>1129.9398798700001</v>
      </c>
      <c r="D29" s="66">
        <v>1143.9303089699999</v>
      </c>
      <c r="E29" s="66">
        <v>1140.20618472</v>
      </c>
      <c r="F29" s="66">
        <v>-3.72412425</v>
      </c>
      <c r="G29" s="67">
        <v>-3.2555516894671828E-3</v>
      </c>
      <c r="H29" s="67">
        <v>-9.4931153815526574E-3</v>
      </c>
      <c r="I29" s="67">
        <v>0.61270979065513709</v>
      </c>
    </row>
    <row r="30" spans="1:9" ht="22.5" x14ac:dyDescent="0.25">
      <c r="A30" s="70" t="s">
        <v>220</v>
      </c>
      <c r="B30" s="70" t="s">
        <v>221</v>
      </c>
      <c r="C30" s="66">
        <v>1.02717E-3</v>
      </c>
      <c r="D30" s="66">
        <v>1.02717E-3</v>
      </c>
      <c r="E30" s="66">
        <v>1.02717E-3</v>
      </c>
      <c r="F30" s="66">
        <v>0</v>
      </c>
      <c r="G30" s="67">
        <v>0</v>
      </c>
      <c r="H30" s="67">
        <v>0</v>
      </c>
      <c r="I30" s="67">
        <v>5.5196781433157041E-7</v>
      </c>
    </row>
    <row r="31" spans="1:9" ht="22.5" x14ac:dyDescent="0.25">
      <c r="A31" s="70" t="s">
        <v>222</v>
      </c>
      <c r="B31" s="70" t="s">
        <v>223</v>
      </c>
      <c r="C31" s="66">
        <v>117.83197502000003</v>
      </c>
      <c r="D31" s="66">
        <v>117.00045900000001</v>
      </c>
      <c r="E31" s="66">
        <v>114.80514629000001</v>
      </c>
      <c r="F31" s="66">
        <v>-2.1953127099999934</v>
      </c>
      <c r="G31" s="67">
        <v>-1.876328288592435E-2</v>
      </c>
      <c r="H31" s="67">
        <v>-2.6427595684919876E-2</v>
      </c>
      <c r="I31" s="67">
        <v>6.1692558847812433E-2</v>
      </c>
    </row>
    <row r="32" spans="1:9" x14ac:dyDescent="0.25">
      <c r="A32" s="70" t="s">
        <v>224</v>
      </c>
      <c r="B32" s="70" t="s">
        <v>225</v>
      </c>
      <c r="C32" s="66">
        <v>3.0893653600000004</v>
      </c>
      <c r="D32" s="66">
        <v>-3.6191242600000004</v>
      </c>
      <c r="E32" s="66">
        <v>-3.2542073800000004</v>
      </c>
      <c r="F32" s="66">
        <v>0.36491687999999989</v>
      </c>
      <c r="G32" s="67">
        <v>-0.10083016049855106</v>
      </c>
      <c r="H32" s="67">
        <v>-8.707335339886102E-2</v>
      </c>
      <c r="I32" s="67">
        <v>-1.7487054089588541E-3</v>
      </c>
    </row>
    <row r="33" spans="1:8" x14ac:dyDescent="0.25">
      <c r="A33" s="73" t="s">
        <v>226</v>
      </c>
      <c r="B33" s="73" t="s">
        <v>227</v>
      </c>
      <c r="C33" s="68">
        <v>1849.7093007100002</v>
      </c>
      <c r="D33" s="68">
        <v>1860.2041307700001</v>
      </c>
      <c r="E33" s="68">
        <v>1860.9237229600001</v>
      </c>
      <c r="F33" s="68">
        <v>0.71959218999981878</v>
      </c>
      <c r="G33" s="69">
        <v>3.868350672363875E-4</v>
      </c>
      <c r="H33" s="69">
        <v>-4.2924369737181054E-3</v>
      </c>
    </row>
    <row r="99" spans="2:3" x14ac:dyDescent="0.25">
      <c r="B99" t="s">
        <v>208</v>
      </c>
      <c r="C99" t="s">
        <v>161</v>
      </c>
    </row>
    <row r="100" spans="2:3" x14ac:dyDescent="0.25">
      <c r="B100" s="57" t="s">
        <v>125</v>
      </c>
      <c r="C100" s="47">
        <f>I27</f>
        <v>0.32732171054874171</v>
      </c>
    </row>
    <row r="101" spans="2:3" x14ac:dyDescent="0.25">
      <c r="B101" s="43" t="s">
        <v>128</v>
      </c>
      <c r="C101" s="44">
        <f>I29</f>
        <v>0.61270979065513709</v>
      </c>
    </row>
    <row r="102" spans="2:3" x14ac:dyDescent="0.25">
      <c r="B102" s="43" t="s">
        <v>228</v>
      </c>
      <c r="C102" s="45">
        <f>I31</f>
        <v>6.1692558847812433E-2</v>
      </c>
    </row>
    <row r="103" spans="2:3" x14ac:dyDescent="0.25">
      <c r="B103" s="48" t="s">
        <v>229</v>
      </c>
      <c r="C103" s="47">
        <f>I28+I30+I32</f>
        <v>-1.7481534411445225E-3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96</v>
      </c>
      <c r="B2" s="50"/>
      <c r="C2" s="50"/>
    </row>
    <row r="22" spans="1:9" ht="15.75" x14ac:dyDescent="0.25">
      <c r="A22" s="99" t="s">
        <v>97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108.79706844</v>
      </c>
      <c r="E26" s="66">
        <v>108.1973224</v>
      </c>
      <c r="F26" s="66">
        <v>108.20961684999999</v>
      </c>
      <c r="G26" s="66">
        <v>1.2294449999988079E-2</v>
      </c>
      <c r="H26" s="67">
        <v>1.136298914545789E-4</v>
      </c>
      <c r="I26" s="67">
        <v>0.17808291056937153</v>
      </c>
    </row>
    <row r="27" spans="1:9" x14ac:dyDescent="0.25">
      <c r="A27" s="11">
        <v>2</v>
      </c>
      <c r="B27" s="70" t="s">
        <v>1</v>
      </c>
      <c r="C27" s="70" t="s">
        <v>8</v>
      </c>
      <c r="D27" s="66">
        <v>88.097420999999997</v>
      </c>
      <c r="E27" s="66">
        <v>88.694635529999999</v>
      </c>
      <c r="F27" s="66">
        <v>88.769994109999999</v>
      </c>
      <c r="G27" s="66">
        <v>7.5358579999998218E-2</v>
      </c>
      <c r="H27" s="67">
        <v>8.496407877397386E-4</v>
      </c>
      <c r="I27" s="67">
        <v>0.14609070231020571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59.17432256</v>
      </c>
      <c r="E28" s="66">
        <v>60.150488700000004</v>
      </c>
      <c r="F28" s="66">
        <v>62.603082000000001</v>
      </c>
      <c r="G28" s="66">
        <v>2.4525932999999971</v>
      </c>
      <c r="H28" s="72">
        <v>4.0774287175492176E-2</v>
      </c>
      <c r="I28" s="67">
        <v>0.10302724820315297</v>
      </c>
    </row>
    <row r="29" spans="1:9" x14ac:dyDescent="0.25">
      <c r="A29" s="11">
        <v>4</v>
      </c>
      <c r="B29" s="70" t="s">
        <v>1</v>
      </c>
      <c r="C29" s="70" t="s">
        <v>280</v>
      </c>
      <c r="D29" s="66">
        <v>26.422187440000002</v>
      </c>
      <c r="E29" s="66">
        <v>26.56500381</v>
      </c>
      <c r="F29" s="66">
        <v>26.724165260000003</v>
      </c>
      <c r="G29" s="66">
        <v>0.15916145000000298</v>
      </c>
      <c r="H29" s="72">
        <v>5.9913957151434332E-3</v>
      </c>
      <c r="I29" s="67">
        <v>4.3980537687650881E-2</v>
      </c>
    </row>
    <row r="30" spans="1:9" x14ac:dyDescent="0.25">
      <c r="A30" s="11">
        <v>5</v>
      </c>
      <c r="B30" s="70" t="s">
        <v>1</v>
      </c>
      <c r="C30" s="70" t="s">
        <v>106</v>
      </c>
      <c r="D30" s="66">
        <v>25.99186104</v>
      </c>
      <c r="E30" s="66">
        <v>26.135664210000002</v>
      </c>
      <c r="F30" s="66">
        <v>26.312621780000001</v>
      </c>
      <c r="G30" s="66">
        <v>0.17695757000000029</v>
      </c>
      <c r="H30" s="72">
        <v>6.7707316936025282E-3</v>
      </c>
      <c r="I30" s="67">
        <v>4.3303251667445843E-2</v>
      </c>
    </row>
    <row r="31" spans="1:9" x14ac:dyDescent="0.25">
      <c r="A31" s="11">
        <v>6</v>
      </c>
      <c r="B31" s="70" t="s">
        <v>1</v>
      </c>
      <c r="C31" s="70" t="s">
        <v>101</v>
      </c>
      <c r="D31" s="66">
        <v>19.306807410000001</v>
      </c>
      <c r="E31" s="66">
        <v>20.678783920000001</v>
      </c>
      <c r="F31" s="66">
        <v>22.348312249999999</v>
      </c>
      <c r="G31" s="66">
        <v>1.6695283299999981</v>
      </c>
      <c r="H31" s="72">
        <v>8.0736291672610025E-2</v>
      </c>
      <c r="I31" s="67">
        <v>3.6779101596025481E-2</v>
      </c>
    </row>
    <row r="32" spans="1:9" x14ac:dyDescent="0.25">
      <c r="A32" s="11">
        <v>7</v>
      </c>
      <c r="B32" s="70" t="s">
        <v>1</v>
      </c>
      <c r="C32" s="70" t="s">
        <v>102</v>
      </c>
      <c r="D32" s="66">
        <v>21.472642860000001</v>
      </c>
      <c r="E32" s="66">
        <v>21.788762309999999</v>
      </c>
      <c r="F32" s="66">
        <v>22.140366820000001</v>
      </c>
      <c r="G32" s="66">
        <v>0.35160451000000165</v>
      </c>
      <c r="H32" s="72">
        <v>1.613696569807602E-2</v>
      </c>
      <c r="I32" s="67">
        <v>3.643688129720183E-2</v>
      </c>
    </row>
    <row r="33" spans="1:9" x14ac:dyDescent="0.25">
      <c r="A33" s="11">
        <v>8</v>
      </c>
      <c r="B33" s="70" t="s">
        <v>1</v>
      </c>
      <c r="C33" s="70" t="s">
        <v>7</v>
      </c>
      <c r="D33" s="66">
        <v>21.649525559999997</v>
      </c>
      <c r="E33" s="66">
        <v>21.78969798</v>
      </c>
      <c r="F33" s="66">
        <v>21.93176721</v>
      </c>
      <c r="G33" s="66">
        <v>0.14206923000000043</v>
      </c>
      <c r="H33" s="72">
        <v>6.5200183192259389E-3</v>
      </c>
      <c r="I33" s="67">
        <v>3.6093584400180838E-2</v>
      </c>
    </row>
    <row r="34" spans="1:9" x14ac:dyDescent="0.25">
      <c r="A34" s="11">
        <v>9</v>
      </c>
      <c r="B34" s="70" t="s">
        <v>1</v>
      </c>
      <c r="C34" s="70" t="s">
        <v>4</v>
      </c>
      <c r="D34" s="66">
        <v>20.6616742</v>
      </c>
      <c r="E34" s="66">
        <v>20.71632279</v>
      </c>
      <c r="F34" s="66">
        <v>20.785680410000001</v>
      </c>
      <c r="G34" s="66">
        <v>6.935762000000105E-2</v>
      </c>
      <c r="H34" s="67">
        <v>3.3479696519056338E-3</v>
      </c>
      <c r="I34" s="67">
        <v>3.420744452601366E-2</v>
      </c>
    </row>
    <row r="35" spans="1:9" x14ac:dyDescent="0.25">
      <c r="A35" s="11">
        <v>10</v>
      </c>
      <c r="B35" s="70" t="s">
        <v>1</v>
      </c>
      <c r="C35" s="70" t="s">
        <v>103</v>
      </c>
      <c r="D35" s="66">
        <v>15.48570692</v>
      </c>
      <c r="E35" s="66">
        <v>15.546399300000001</v>
      </c>
      <c r="F35" s="66">
        <v>15.670857890000001</v>
      </c>
      <c r="G35" s="66">
        <v>0.12445858999999986</v>
      </c>
      <c r="H35" s="72">
        <v>8.0056215975360823E-3</v>
      </c>
      <c r="I35" s="67">
        <v>2.5789870303659621E-2</v>
      </c>
    </row>
    <row r="36" spans="1:9" x14ac:dyDescent="0.25">
      <c r="A36" s="11">
        <v>11</v>
      </c>
      <c r="B36" s="70" t="s">
        <v>1</v>
      </c>
      <c r="C36" s="70" t="s">
        <v>9</v>
      </c>
      <c r="D36" s="66">
        <v>15.35500407</v>
      </c>
      <c r="E36" s="66">
        <v>15.38476771</v>
      </c>
      <c r="F36" s="66">
        <v>15.4305898</v>
      </c>
      <c r="G36" s="66">
        <v>4.582208999999985E-2</v>
      </c>
      <c r="H36" s="67">
        <v>2.9784063603518554E-3</v>
      </c>
      <c r="I36" s="67">
        <v>2.5394455903075836E-2</v>
      </c>
    </row>
    <row r="37" spans="1:9" x14ac:dyDescent="0.25">
      <c r="A37" s="11">
        <v>12</v>
      </c>
      <c r="B37" s="70" t="s">
        <v>1</v>
      </c>
      <c r="C37" s="70" t="s">
        <v>284</v>
      </c>
      <c r="D37" s="66">
        <v>13.0533684</v>
      </c>
      <c r="E37" s="66">
        <v>13.03680014</v>
      </c>
      <c r="F37" s="66">
        <v>13.003202289999999</v>
      </c>
      <c r="G37" s="66">
        <v>-3.359785000000149E-2</v>
      </c>
      <c r="H37" s="15">
        <v>-2.5771546421821181E-3</v>
      </c>
      <c r="I37" s="67">
        <v>2.1399651693947544E-2</v>
      </c>
    </row>
    <row r="38" spans="1:9" x14ac:dyDescent="0.25">
      <c r="A38" s="11">
        <v>13</v>
      </c>
      <c r="B38" s="70" t="s">
        <v>1</v>
      </c>
      <c r="C38" s="70" t="s">
        <v>108</v>
      </c>
      <c r="D38" s="66">
        <v>12.47612</v>
      </c>
      <c r="E38" s="66">
        <v>12.462156609999999</v>
      </c>
      <c r="F38" s="66">
        <v>12.44303339</v>
      </c>
      <c r="G38" s="66">
        <v>-1.9123219999998806E-2</v>
      </c>
      <c r="H38" s="15">
        <v>-1.5345032644393007E-3</v>
      </c>
      <c r="I38" s="67">
        <v>2.0477769600411207E-2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10.836164589999999</v>
      </c>
      <c r="E39" s="66">
        <v>10.84208596</v>
      </c>
      <c r="F39" s="66">
        <v>10.849060250000001</v>
      </c>
      <c r="G39" s="66">
        <v>6.9742899999991059E-3</v>
      </c>
      <c r="H39" s="67">
        <v>6.4326090253568745E-4</v>
      </c>
      <c r="I39" s="67">
        <v>1.7854533474050222E-2</v>
      </c>
    </row>
    <row r="40" spans="1:9" x14ac:dyDescent="0.25">
      <c r="A40" s="11">
        <v>15</v>
      </c>
      <c r="B40" s="70" t="s">
        <v>1</v>
      </c>
      <c r="C40" s="70" t="s">
        <v>282</v>
      </c>
      <c r="D40" s="66">
        <v>10.50108844</v>
      </c>
      <c r="E40" s="66">
        <v>10.505606109999999</v>
      </c>
      <c r="F40" s="66">
        <v>10.510515880000002</v>
      </c>
      <c r="G40" s="66">
        <v>4.9097700000014155E-3</v>
      </c>
      <c r="H40" s="67">
        <v>4.6734761884209037E-4</v>
      </c>
      <c r="I40" s="67">
        <v>1.7297383670534638E-2</v>
      </c>
    </row>
    <row r="41" spans="1:9" x14ac:dyDescent="0.25">
      <c r="A41" s="11">
        <v>16</v>
      </c>
      <c r="B41" s="70" t="s">
        <v>1</v>
      </c>
      <c r="C41" s="70" t="s">
        <v>104</v>
      </c>
      <c r="D41" s="66">
        <v>10.257731710000002</v>
      </c>
      <c r="E41" s="66">
        <v>10.31191967</v>
      </c>
      <c r="F41" s="66">
        <v>10.40324169</v>
      </c>
      <c r="G41" s="66">
        <v>9.132201999999956E-2</v>
      </c>
      <c r="H41" s="72">
        <v>8.8559669705029383E-3</v>
      </c>
      <c r="I41" s="67">
        <v>1.7120840212196238E-2</v>
      </c>
    </row>
    <row r="42" spans="1:9" x14ac:dyDescent="0.25">
      <c r="A42" s="11">
        <v>17</v>
      </c>
      <c r="B42" s="70" t="s">
        <v>1</v>
      </c>
      <c r="C42" s="70" t="s">
        <v>283</v>
      </c>
      <c r="D42" s="66">
        <v>9.1090245900000006</v>
      </c>
      <c r="E42" s="66">
        <v>9.1470195099999998</v>
      </c>
      <c r="F42" s="66">
        <v>9.1964180500000001</v>
      </c>
      <c r="G42" s="66">
        <v>4.9398540000000969E-2</v>
      </c>
      <c r="H42" s="72">
        <v>5.4005066837340731E-3</v>
      </c>
      <c r="I42" s="67">
        <v>1.5134744404713272E-2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8.9061945600000012</v>
      </c>
      <c r="E43" s="66">
        <v>8.91144493</v>
      </c>
      <c r="F43" s="66">
        <v>8.9119534600000012</v>
      </c>
      <c r="G43" s="66">
        <v>5.0853000000119206E-4</v>
      </c>
      <c r="H43" s="67">
        <v>5.7064819902465821E-5</v>
      </c>
      <c r="I43" s="67">
        <v>1.4666594866661166E-2</v>
      </c>
    </row>
    <row r="44" spans="1:9" x14ac:dyDescent="0.25">
      <c r="A44" s="11">
        <v>19</v>
      </c>
      <c r="B44" s="70" t="s">
        <v>1</v>
      </c>
      <c r="C44" s="70" t="s">
        <v>109</v>
      </c>
      <c r="D44" s="66">
        <v>8.6727759800000008</v>
      </c>
      <c r="E44" s="66">
        <v>8.5721283900000014</v>
      </c>
      <c r="F44" s="66">
        <v>8.5749410299999997</v>
      </c>
      <c r="G44" s="66">
        <v>2.8126399999987336E-3</v>
      </c>
      <c r="H44" s="67">
        <v>3.2811454425716241E-4</v>
      </c>
      <c r="I44" s="67">
        <v>1.4111966209989632E-2</v>
      </c>
    </row>
    <row r="45" spans="1:9" x14ac:dyDescent="0.25">
      <c r="A45" s="11">
        <v>20</v>
      </c>
      <c r="B45" s="70" t="s">
        <v>1</v>
      </c>
      <c r="C45" s="70" t="s">
        <v>107</v>
      </c>
      <c r="D45" s="66">
        <v>7.9895998399999995</v>
      </c>
      <c r="E45" s="66">
        <v>8.0025002399999998</v>
      </c>
      <c r="F45" s="66">
        <v>8.0124418100000003</v>
      </c>
      <c r="G45" s="66">
        <v>9.9415699999993671E-3</v>
      </c>
      <c r="H45" s="67">
        <v>1.2423079914833425E-3</v>
      </c>
      <c r="I45" s="67">
        <v>1.318624905834812E-2</v>
      </c>
    </row>
    <row r="46" spans="1:9" x14ac:dyDescent="0.25">
      <c r="A46" s="11">
        <v>21</v>
      </c>
      <c r="B46" s="70" t="s">
        <v>1</v>
      </c>
      <c r="C46" s="70" t="s">
        <v>110</v>
      </c>
      <c r="D46" s="66">
        <v>7.4099868600000001</v>
      </c>
      <c r="E46" s="66">
        <v>7.4760480899999999</v>
      </c>
      <c r="F46" s="66">
        <v>7.5551405300000001</v>
      </c>
      <c r="G46" s="66">
        <v>7.9092440000000416E-2</v>
      </c>
      <c r="H46" s="72">
        <v>1.0579445055442442E-2</v>
      </c>
      <c r="I46" s="67">
        <v>1.2433658435442694E-2</v>
      </c>
    </row>
    <row r="47" spans="1:9" x14ac:dyDescent="0.25">
      <c r="A47" s="11">
        <v>22</v>
      </c>
      <c r="B47" s="70" t="s">
        <v>1</v>
      </c>
      <c r="C47" s="70" t="s">
        <v>5</v>
      </c>
      <c r="D47" s="66">
        <v>6.4353557600000002</v>
      </c>
      <c r="E47" s="66">
        <v>6.6961147699999994</v>
      </c>
      <c r="F47" s="66">
        <v>6.9941650199999996</v>
      </c>
      <c r="G47" s="66">
        <v>0.29805025000000002</v>
      </c>
      <c r="H47" s="72">
        <v>4.4510923160297027E-2</v>
      </c>
      <c r="I47" s="67">
        <v>1.1510448886355952E-2</v>
      </c>
    </row>
    <row r="48" spans="1:9" x14ac:dyDescent="0.25">
      <c r="A48" s="11">
        <v>23</v>
      </c>
      <c r="B48" s="70" t="s">
        <v>1</v>
      </c>
      <c r="C48" s="70" t="s">
        <v>10</v>
      </c>
      <c r="D48" s="66">
        <v>6.31306557</v>
      </c>
      <c r="E48" s="66">
        <v>6.3368994400000007</v>
      </c>
      <c r="F48" s="66">
        <v>6.3608008899999993</v>
      </c>
      <c r="G48" s="66">
        <v>2.3901449999999255E-2</v>
      </c>
      <c r="H48" s="67">
        <v>3.7717893784344563E-3</v>
      </c>
      <c r="I48" s="67">
        <v>1.0468107817197663E-2</v>
      </c>
    </row>
    <row r="49" spans="1:9" x14ac:dyDescent="0.25">
      <c r="A49" s="11">
        <v>24</v>
      </c>
      <c r="B49" s="70" t="s">
        <v>1</v>
      </c>
      <c r="C49" s="70" t="s">
        <v>111</v>
      </c>
      <c r="D49" s="66">
        <v>6.1387467199999994</v>
      </c>
      <c r="E49" s="66">
        <v>6.1460421199999997</v>
      </c>
      <c r="F49" s="66">
        <v>6.1518443499999993</v>
      </c>
      <c r="G49" s="66">
        <v>5.8022299999995154E-3</v>
      </c>
      <c r="H49" s="67">
        <v>9.4405958936049652E-4</v>
      </c>
      <c r="I49" s="67">
        <v>1.0124223512743578E-2</v>
      </c>
    </row>
    <row r="50" spans="1:9" x14ac:dyDescent="0.25">
      <c r="A50" s="11">
        <v>25</v>
      </c>
      <c r="B50" s="70" t="s">
        <v>1</v>
      </c>
      <c r="C50" s="70" t="s">
        <v>6</v>
      </c>
      <c r="D50" s="66">
        <v>5.9561131100000004</v>
      </c>
      <c r="E50" s="66">
        <v>5.9885177699999996</v>
      </c>
      <c r="F50" s="66">
        <v>6.0183266799999995</v>
      </c>
      <c r="G50" s="66">
        <v>2.980891000000015E-2</v>
      </c>
      <c r="H50" s="67">
        <v>4.9776774729350347E-3</v>
      </c>
      <c r="I50" s="67">
        <v>9.9044905908628831E-3</v>
      </c>
    </row>
    <row r="51" spans="1:9" x14ac:dyDescent="0.25">
      <c r="A51" s="11">
        <v>26</v>
      </c>
      <c r="B51" s="70" t="s">
        <v>2</v>
      </c>
      <c r="C51" s="70" t="s">
        <v>296</v>
      </c>
      <c r="D51" s="66">
        <v>5.5967561900000007</v>
      </c>
      <c r="E51" s="66">
        <v>5.5874527300000008</v>
      </c>
      <c r="F51" s="66">
        <v>5.5795959900000005</v>
      </c>
      <c r="G51" s="66">
        <v>-7.856740000000223E-3</v>
      </c>
      <c r="H51" s="15">
        <v>-1.4061398600861582E-3</v>
      </c>
      <c r="I51" s="67">
        <v>9.1824619902107548E-3</v>
      </c>
    </row>
    <row r="52" spans="1:9" x14ac:dyDescent="0.25">
      <c r="A52" s="11">
        <v>27</v>
      </c>
      <c r="B52" s="70" t="s">
        <v>2</v>
      </c>
      <c r="C52" s="70" t="s">
        <v>13</v>
      </c>
      <c r="D52" s="66">
        <v>4.7907596900000007</v>
      </c>
      <c r="E52" s="66">
        <v>4.8082571700000001</v>
      </c>
      <c r="F52" s="66">
        <v>4.82046347</v>
      </c>
      <c r="G52" s="66">
        <v>1.2206299999999814E-2</v>
      </c>
      <c r="H52" s="67">
        <v>2.5386121350077068E-3</v>
      </c>
      <c r="I52" s="67">
        <v>7.9331411571385898E-3</v>
      </c>
    </row>
    <row r="53" spans="1:9" x14ac:dyDescent="0.25">
      <c r="A53" s="11">
        <v>28</v>
      </c>
      <c r="B53" s="70" t="s">
        <v>1</v>
      </c>
      <c r="C53" s="70" t="s">
        <v>298</v>
      </c>
      <c r="D53" s="66">
        <v>4.1908784300000006</v>
      </c>
      <c r="E53" s="66">
        <v>4.2447198200000003</v>
      </c>
      <c r="F53" s="66">
        <v>4.3141697099999998</v>
      </c>
      <c r="G53" s="66">
        <v>6.9449889999999667E-2</v>
      </c>
      <c r="H53" s="72">
        <v>1.6361478011521539E-2</v>
      </c>
      <c r="I53" s="67">
        <v>7.0999225485846602E-3</v>
      </c>
    </row>
    <row r="54" spans="1:9" x14ac:dyDescent="0.25">
      <c r="A54" s="11">
        <v>29</v>
      </c>
      <c r="B54" s="70" t="s">
        <v>1</v>
      </c>
      <c r="C54" s="70" t="s">
        <v>3</v>
      </c>
      <c r="D54" s="66">
        <v>3.9823420400000002</v>
      </c>
      <c r="E54" s="66">
        <v>4.0074698700000004</v>
      </c>
      <c r="F54" s="66">
        <v>4.0247271200000005</v>
      </c>
      <c r="G54" s="66">
        <v>1.7257249999999998E-2</v>
      </c>
      <c r="H54" s="67">
        <v>4.3062706794599059E-3</v>
      </c>
      <c r="I54" s="67">
        <v>6.6235806080953176E-3</v>
      </c>
    </row>
    <row r="55" spans="1:9" x14ac:dyDescent="0.25">
      <c r="A55" s="11">
        <v>30</v>
      </c>
      <c r="B55" s="70" t="s">
        <v>1</v>
      </c>
      <c r="C55" s="70" t="s">
        <v>290</v>
      </c>
      <c r="D55" s="66">
        <v>3.6360283999999998</v>
      </c>
      <c r="E55" s="66">
        <v>3.7205160799999999</v>
      </c>
      <c r="F55" s="66">
        <v>3.73252155</v>
      </c>
      <c r="G55" s="66">
        <v>1.2005469999999739E-2</v>
      </c>
      <c r="H55" s="67">
        <v>3.2268292198860053E-3</v>
      </c>
      <c r="I55" s="67">
        <v>6.1426915715661924E-3</v>
      </c>
    </row>
    <row r="56" spans="1:9" x14ac:dyDescent="0.25">
      <c r="A56" s="11">
        <v>31</v>
      </c>
      <c r="B56" s="70" t="s">
        <v>2</v>
      </c>
      <c r="C56" s="70" t="s">
        <v>285</v>
      </c>
      <c r="D56" s="66">
        <v>3.29750538</v>
      </c>
      <c r="E56" s="66">
        <v>3.3059988700000003</v>
      </c>
      <c r="F56" s="66">
        <v>3.3184863099999999</v>
      </c>
      <c r="G56" s="66">
        <v>1.2487439999999943E-2</v>
      </c>
      <c r="H56" s="67">
        <v>3.7772063727293239E-3</v>
      </c>
      <c r="I56" s="67">
        <v>5.4613048079507533E-3</v>
      </c>
    </row>
    <row r="57" spans="1:9" x14ac:dyDescent="0.25">
      <c r="A57" s="11">
        <v>32</v>
      </c>
      <c r="B57" s="70" t="s">
        <v>1</v>
      </c>
      <c r="C57" s="70" t="s">
        <v>113</v>
      </c>
      <c r="D57" s="66">
        <v>3.2573451900000001</v>
      </c>
      <c r="E57" s="66">
        <v>3.2657379600000001</v>
      </c>
      <c r="F57" s="66">
        <v>3.2701426000000002</v>
      </c>
      <c r="G57" s="66">
        <v>4.4046400000001306E-3</v>
      </c>
      <c r="H57" s="67">
        <v>1.3487426284502417E-3</v>
      </c>
      <c r="I57" s="67">
        <v>5.381744517145402E-3</v>
      </c>
    </row>
    <row r="58" spans="1:9" x14ac:dyDescent="0.25">
      <c r="A58" s="11">
        <v>33</v>
      </c>
      <c r="B58" s="70" t="s">
        <v>1</v>
      </c>
      <c r="C58" s="70" t="s">
        <v>112</v>
      </c>
      <c r="D58" s="66">
        <v>2.7032995499999997</v>
      </c>
      <c r="E58" s="66">
        <v>2.8326318100000001</v>
      </c>
      <c r="F58" s="66">
        <v>2.9734122799999998</v>
      </c>
      <c r="G58" s="66">
        <v>0.14078046999999974</v>
      </c>
      <c r="H58" s="72">
        <v>4.9699530134133363E-2</v>
      </c>
      <c r="I58" s="67">
        <v>4.8934090015226878E-3</v>
      </c>
    </row>
    <row r="59" spans="1:9" x14ac:dyDescent="0.25">
      <c r="A59" s="11">
        <v>34</v>
      </c>
      <c r="B59" s="70" t="s">
        <v>14</v>
      </c>
      <c r="C59" s="70" t="s">
        <v>297</v>
      </c>
      <c r="D59" s="66">
        <v>2.7094982000000001</v>
      </c>
      <c r="E59" s="66">
        <v>2.70566862</v>
      </c>
      <c r="F59" s="66">
        <v>2.72538992</v>
      </c>
      <c r="G59" s="66">
        <v>1.9721299999999813E-2</v>
      </c>
      <c r="H59" s="72">
        <v>7.2888822578722938E-3</v>
      </c>
      <c r="I59" s="67">
        <v>4.4852332308209873E-3</v>
      </c>
    </row>
    <row r="60" spans="1:9" x14ac:dyDescent="0.25">
      <c r="A60" s="11">
        <v>35</v>
      </c>
      <c r="B60" s="70" t="s">
        <v>2</v>
      </c>
      <c r="C60" s="70" t="s">
        <v>115</v>
      </c>
      <c r="D60" s="66">
        <v>2.4757015499999997</v>
      </c>
      <c r="E60" s="66">
        <v>2.5088956099999997</v>
      </c>
      <c r="F60" s="66">
        <v>2.5472050899999998</v>
      </c>
      <c r="G60" s="66">
        <v>3.8309479999999979E-2</v>
      </c>
      <c r="H60" s="72">
        <v>1.5269459537218442E-2</v>
      </c>
      <c r="I60" s="67">
        <v>4.191990596114175E-3</v>
      </c>
    </row>
    <row r="61" spans="1:9" x14ac:dyDescent="0.25">
      <c r="A61" s="11">
        <v>36</v>
      </c>
      <c r="B61" s="70" t="s">
        <v>2</v>
      </c>
      <c r="C61" s="70" t="s">
        <v>114</v>
      </c>
      <c r="D61" s="66">
        <v>2.3361026099999997</v>
      </c>
      <c r="E61" s="66">
        <v>2.3547578900000001</v>
      </c>
      <c r="F61" s="66">
        <v>2.3742315899999999</v>
      </c>
      <c r="G61" s="66">
        <v>1.9473699999999719E-2</v>
      </c>
      <c r="H61" s="72">
        <v>8.2699372545683332E-3</v>
      </c>
      <c r="I61" s="67">
        <v>3.9073243600801716E-3</v>
      </c>
    </row>
    <row r="62" spans="1:9" x14ac:dyDescent="0.25">
      <c r="A62" s="11">
        <v>37</v>
      </c>
      <c r="B62" s="70" t="s">
        <v>14</v>
      </c>
      <c r="C62" s="70" t="s">
        <v>116</v>
      </c>
      <c r="D62" s="66">
        <v>2.2334731800000003</v>
      </c>
      <c r="E62" s="66">
        <v>2.2276892000000004</v>
      </c>
      <c r="F62" s="66">
        <v>2.2199669500000003</v>
      </c>
      <c r="G62" s="66">
        <v>-7.7222499999999999E-3</v>
      </c>
      <c r="H62" s="15">
        <v>-3.4664844629134078E-3</v>
      </c>
      <c r="I62" s="67">
        <v>3.6534477002337761E-3</v>
      </c>
    </row>
    <row r="63" spans="1:9" x14ac:dyDescent="0.25">
      <c r="A63" s="11">
        <v>38</v>
      </c>
      <c r="B63" s="70" t="s">
        <v>2</v>
      </c>
      <c r="C63" s="70" t="s">
        <v>288</v>
      </c>
      <c r="D63" s="66">
        <v>2.1008161099999998</v>
      </c>
      <c r="E63" s="66">
        <v>2.10870932</v>
      </c>
      <c r="F63" s="66">
        <v>2.1206349100000002</v>
      </c>
      <c r="G63" s="66">
        <v>1.1925590000000317E-2</v>
      </c>
      <c r="H63" s="72">
        <v>5.6553977766837576E-3</v>
      </c>
      <c r="I63" s="67">
        <v>3.4899748101992964E-3</v>
      </c>
    </row>
    <row r="64" spans="1:9" x14ac:dyDescent="0.25">
      <c r="A64" s="11">
        <v>39</v>
      </c>
      <c r="B64" s="70" t="s">
        <v>2</v>
      </c>
      <c r="C64" s="70" t="s">
        <v>12</v>
      </c>
      <c r="D64" s="66">
        <v>1.7588301200000001</v>
      </c>
      <c r="E64" s="66">
        <v>1.79131263</v>
      </c>
      <c r="F64" s="66">
        <v>1.8243106299999998</v>
      </c>
      <c r="G64" s="66">
        <v>3.2998E-2</v>
      </c>
      <c r="H64" s="72">
        <v>1.8421128421340947E-2</v>
      </c>
      <c r="I64" s="67">
        <v>3.0023075234005309E-3</v>
      </c>
    </row>
    <row r="65" spans="1:9" x14ac:dyDescent="0.25">
      <c r="A65" s="11">
        <v>40</v>
      </c>
      <c r="B65" s="70" t="s">
        <v>1</v>
      </c>
      <c r="C65" s="70" t="s">
        <v>281</v>
      </c>
      <c r="D65" s="66">
        <v>1.76758883</v>
      </c>
      <c r="E65" s="66">
        <v>1.7800551299999998</v>
      </c>
      <c r="F65" s="66">
        <v>1.7931810100000001</v>
      </c>
      <c r="G65" s="66">
        <v>1.3125880000000121E-2</v>
      </c>
      <c r="H65" s="72">
        <v>7.3738615050648023E-3</v>
      </c>
      <c r="I65" s="67">
        <v>2.9510768334129384E-3</v>
      </c>
    </row>
    <row r="66" spans="1:9" x14ac:dyDescent="0.25">
      <c r="A66" s="11">
        <v>41</v>
      </c>
      <c r="B66" s="70" t="s">
        <v>2</v>
      </c>
      <c r="C66" s="70" t="s">
        <v>286</v>
      </c>
      <c r="D66" s="66">
        <v>1.4420128300000001</v>
      </c>
      <c r="E66" s="66">
        <v>1.44935323</v>
      </c>
      <c r="F66" s="66">
        <v>1.4520654</v>
      </c>
      <c r="G66" s="66">
        <v>2.7121699999999257E-3</v>
      </c>
      <c r="H66" s="67">
        <v>1.8712967576578455E-3</v>
      </c>
      <c r="I66" s="67">
        <v>2.3896954845291896E-3</v>
      </c>
    </row>
    <row r="67" spans="1:9" x14ac:dyDescent="0.25">
      <c r="A67" s="11">
        <v>42</v>
      </c>
      <c r="B67" s="70" t="s">
        <v>2</v>
      </c>
      <c r="C67" s="70" t="s">
        <v>11</v>
      </c>
      <c r="D67" s="66">
        <v>1.3905428799999999</v>
      </c>
      <c r="E67" s="66">
        <v>1.3925402</v>
      </c>
      <c r="F67" s="66">
        <v>1.3949033799999999</v>
      </c>
      <c r="G67" s="66">
        <v>2.3631799999999348E-3</v>
      </c>
      <c r="H67" s="67">
        <v>1.6970282078750292E-3</v>
      </c>
      <c r="I67" s="67">
        <v>2.2956227099278754E-3</v>
      </c>
    </row>
    <row r="68" spans="1:9" x14ac:dyDescent="0.25">
      <c r="A68" s="11">
        <v>43</v>
      </c>
      <c r="B68" s="70" t="s">
        <v>2</v>
      </c>
      <c r="C68" s="70" t="s">
        <v>287</v>
      </c>
      <c r="D68" s="66">
        <v>1.2398711499999999</v>
      </c>
      <c r="E68" s="66">
        <v>1.2400246399999999</v>
      </c>
      <c r="F68" s="66">
        <v>1.2386174999999999</v>
      </c>
      <c r="G68" s="66">
        <v>-1.4071399999998975E-3</v>
      </c>
      <c r="H68" s="15">
        <v>-1.1347677736467379E-3</v>
      </c>
      <c r="I68" s="67">
        <v>2.0384196516278355E-3</v>
      </c>
    </row>
    <row r="69" spans="1:9" x14ac:dyDescent="0.25">
      <c r="A69" s="98" t="s">
        <v>0</v>
      </c>
      <c r="B69" s="98"/>
      <c r="C69" s="10" t="s">
        <v>15</v>
      </c>
      <c r="D69" s="68">
        <v>598.84705329000008</v>
      </c>
      <c r="E69" s="68">
        <v>602.89145988999996</v>
      </c>
      <c r="F69" s="68">
        <v>609.1207361999999</v>
      </c>
      <c r="G69" s="68">
        <v>6.2292763099999426</v>
      </c>
      <c r="H69" s="69">
        <v>1.0332334631405295E-2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2" width="16" style="39"/>
    <col min="3" max="3" width="16" style="39" customWidth="1"/>
  </cols>
  <sheetData>
    <row r="2" spans="1:3" ht="15.75" x14ac:dyDescent="0.25">
      <c r="A2" s="53" t="s">
        <v>98</v>
      </c>
      <c r="B2" s="50"/>
      <c r="C2" s="50"/>
    </row>
    <row r="22" spans="1:9" ht="15.75" x14ac:dyDescent="0.25">
      <c r="A22" s="99" t="s">
        <v>99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279</v>
      </c>
      <c r="D26" s="66">
        <v>93.386646689999992</v>
      </c>
      <c r="E26" s="66">
        <v>95.337874070000012</v>
      </c>
      <c r="F26" s="66">
        <v>84.599059819999994</v>
      </c>
      <c r="G26" s="66">
        <v>-10.738814250000015</v>
      </c>
      <c r="H26" s="14">
        <v>-0.11263953968718923</v>
      </c>
      <c r="I26" s="67">
        <v>7.4483513599851336E-2</v>
      </c>
    </row>
    <row r="27" spans="1:9" x14ac:dyDescent="0.25">
      <c r="A27" s="11">
        <v>2</v>
      </c>
      <c r="B27" s="70" t="s">
        <v>1</v>
      </c>
      <c r="C27" s="70" t="s">
        <v>7</v>
      </c>
      <c r="D27" s="66">
        <v>76.714050990000004</v>
      </c>
      <c r="E27" s="66">
        <v>76.869660210000006</v>
      </c>
      <c r="F27" s="66">
        <v>77.045200550000018</v>
      </c>
      <c r="G27" s="66">
        <v>0.17554034000000357</v>
      </c>
      <c r="H27" s="67">
        <v>2.2836101983597355E-3</v>
      </c>
      <c r="I27" s="67">
        <v>6.7832872554129051E-2</v>
      </c>
    </row>
    <row r="28" spans="1:9" x14ac:dyDescent="0.25">
      <c r="A28" s="11">
        <v>3</v>
      </c>
      <c r="B28" s="70" t="s">
        <v>1</v>
      </c>
      <c r="C28" s="70" t="s">
        <v>101</v>
      </c>
      <c r="D28" s="66">
        <v>69.547462109999998</v>
      </c>
      <c r="E28" s="66">
        <v>70.429657760000012</v>
      </c>
      <c r="F28" s="66">
        <v>71.474658430000005</v>
      </c>
      <c r="G28" s="66">
        <v>1.0450006700000019</v>
      </c>
      <c r="H28" s="72">
        <v>1.4837508845506588E-2</v>
      </c>
      <c r="I28" s="67">
        <v>6.2928402567862418E-2</v>
      </c>
    </row>
    <row r="29" spans="1:9" x14ac:dyDescent="0.25">
      <c r="A29" s="11">
        <v>4</v>
      </c>
      <c r="B29" s="70" t="s">
        <v>1</v>
      </c>
      <c r="C29" s="70" t="s">
        <v>102</v>
      </c>
      <c r="D29" s="66">
        <v>65.193756440000001</v>
      </c>
      <c r="E29" s="66">
        <v>66.704821210000006</v>
      </c>
      <c r="F29" s="66">
        <v>66.704821210000006</v>
      </c>
      <c r="G29" s="66">
        <v>0</v>
      </c>
      <c r="H29" s="72">
        <v>0</v>
      </c>
      <c r="I29" s="67">
        <v>5.8728896849940038E-2</v>
      </c>
    </row>
    <row r="30" spans="1:9" x14ac:dyDescent="0.25">
      <c r="A30" s="11">
        <v>5</v>
      </c>
      <c r="B30" s="70" t="s">
        <v>1</v>
      </c>
      <c r="C30" s="70" t="s">
        <v>281</v>
      </c>
      <c r="D30" s="66">
        <v>62.454241759999995</v>
      </c>
      <c r="E30" s="66">
        <v>62.67888811000001</v>
      </c>
      <c r="F30" s="66">
        <v>63.045732300000004</v>
      </c>
      <c r="G30" s="66">
        <v>0.36684418999999763</v>
      </c>
      <c r="H30" s="72">
        <v>5.8527552268667323E-3</v>
      </c>
      <c r="I30" s="67">
        <v>5.5507326785557143E-2</v>
      </c>
    </row>
    <row r="31" spans="1:9" x14ac:dyDescent="0.25">
      <c r="A31" s="11">
        <v>6</v>
      </c>
      <c r="B31" s="70" t="s">
        <v>1</v>
      </c>
      <c r="C31" s="70" t="s">
        <v>9</v>
      </c>
      <c r="D31" s="66">
        <v>60.034828429999997</v>
      </c>
      <c r="E31" s="66">
        <v>60.386595610000001</v>
      </c>
      <c r="F31" s="66">
        <v>60.785632829999997</v>
      </c>
      <c r="G31" s="66">
        <v>0.3990372199999988</v>
      </c>
      <c r="H31" s="72">
        <v>6.6080429931360193E-3</v>
      </c>
      <c r="I31" s="67">
        <v>5.3517468387970495E-2</v>
      </c>
    </row>
    <row r="32" spans="1:9" x14ac:dyDescent="0.25">
      <c r="A32" s="11">
        <v>7</v>
      </c>
      <c r="B32" s="70" t="s">
        <v>1</v>
      </c>
      <c r="C32" s="70" t="s">
        <v>100</v>
      </c>
      <c r="D32" s="66">
        <v>58.891892210000002</v>
      </c>
      <c r="E32" s="66">
        <v>59.06749688</v>
      </c>
      <c r="F32" s="66">
        <v>59.438774590000001</v>
      </c>
      <c r="G32" s="66">
        <v>0.37127771000000087</v>
      </c>
      <c r="H32" s="72">
        <v>6.2856516631181964E-3</v>
      </c>
      <c r="I32" s="67">
        <v>5.2331654571013686E-2</v>
      </c>
    </row>
    <row r="33" spans="1:9" x14ac:dyDescent="0.25">
      <c r="A33" s="11">
        <v>8</v>
      </c>
      <c r="B33" s="70" t="s">
        <v>1</v>
      </c>
      <c r="C33" s="70" t="s">
        <v>4</v>
      </c>
      <c r="D33" s="66">
        <v>51.296582360000002</v>
      </c>
      <c r="E33" s="66">
        <v>53.864611579999995</v>
      </c>
      <c r="F33" s="66">
        <v>54.002475220000001</v>
      </c>
      <c r="G33" s="66">
        <v>0.13786364000000059</v>
      </c>
      <c r="H33" s="67">
        <v>2.5594473988779219E-3</v>
      </c>
      <c r="I33" s="67">
        <v>4.7545375870992806E-2</v>
      </c>
    </row>
    <row r="34" spans="1:9" x14ac:dyDescent="0.25">
      <c r="A34" s="11">
        <v>9</v>
      </c>
      <c r="B34" s="70" t="s">
        <v>1</v>
      </c>
      <c r="C34" s="70" t="s">
        <v>103</v>
      </c>
      <c r="D34" s="66">
        <v>48.684956870000001</v>
      </c>
      <c r="E34" s="66">
        <v>49.029452710000001</v>
      </c>
      <c r="F34" s="66">
        <v>49.412257529999998</v>
      </c>
      <c r="G34" s="66">
        <v>0.38280482000000032</v>
      </c>
      <c r="H34" s="72">
        <v>7.8076502763393847E-3</v>
      </c>
      <c r="I34" s="67">
        <v>4.3504012498080169E-2</v>
      </c>
    </row>
    <row r="35" spans="1:9" x14ac:dyDescent="0.25">
      <c r="A35" s="11">
        <v>10</v>
      </c>
      <c r="B35" s="70" t="s">
        <v>1</v>
      </c>
      <c r="C35" s="70" t="s">
        <v>8</v>
      </c>
      <c r="D35" s="66">
        <v>47.105083220000004</v>
      </c>
      <c r="E35" s="66">
        <v>47.512157740000006</v>
      </c>
      <c r="F35" s="66">
        <v>47.890382359999997</v>
      </c>
      <c r="G35" s="66">
        <v>0.37822461999998985</v>
      </c>
      <c r="H35" s="72">
        <v>7.960586047675253E-3</v>
      </c>
      <c r="I35" s="67">
        <v>4.2164108601238363E-2</v>
      </c>
    </row>
    <row r="36" spans="1:9" x14ac:dyDescent="0.25">
      <c r="A36" s="11">
        <v>11</v>
      </c>
      <c r="B36" s="70" t="s">
        <v>1</v>
      </c>
      <c r="C36" s="70" t="s">
        <v>106</v>
      </c>
      <c r="D36" s="66">
        <v>40.331523779999998</v>
      </c>
      <c r="E36" s="66">
        <v>40.610001029999999</v>
      </c>
      <c r="F36" s="66">
        <v>40.727833799999999</v>
      </c>
      <c r="G36" s="66">
        <v>0.11783276999999583</v>
      </c>
      <c r="H36" s="67">
        <v>2.9015702292878227E-3</v>
      </c>
      <c r="I36" s="67">
        <v>3.5857989074455705E-2</v>
      </c>
    </row>
    <row r="37" spans="1:9" x14ac:dyDescent="0.25">
      <c r="A37" s="11">
        <v>12</v>
      </c>
      <c r="B37" s="70" t="s">
        <v>1</v>
      </c>
      <c r="C37" s="70" t="s">
        <v>5</v>
      </c>
      <c r="D37" s="66">
        <v>37.979493849999997</v>
      </c>
      <c r="E37" s="66">
        <v>39.242214320000002</v>
      </c>
      <c r="F37" s="66">
        <v>39.555022300000005</v>
      </c>
      <c r="G37" s="66">
        <v>0.31280798000000415</v>
      </c>
      <c r="H37" s="72">
        <v>7.9712112433110056E-3</v>
      </c>
      <c r="I37" s="67">
        <v>3.4825411153422359E-2</v>
      </c>
    </row>
    <row r="38" spans="1:9" x14ac:dyDescent="0.25">
      <c r="A38" s="11">
        <v>13</v>
      </c>
      <c r="B38" s="70" t="s">
        <v>1</v>
      </c>
      <c r="C38" s="70" t="s">
        <v>104</v>
      </c>
      <c r="D38" s="66">
        <v>33.780870309999997</v>
      </c>
      <c r="E38" s="66">
        <v>34.336612850000002</v>
      </c>
      <c r="F38" s="66">
        <v>34.977232799999996</v>
      </c>
      <c r="G38" s="66">
        <v>0.6406199499999955</v>
      </c>
      <c r="H38" s="72">
        <v>1.8657051375409486E-2</v>
      </c>
      <c r="I38" s="67">
        <v>3.0794989926449114E-2</v>
      </c>
    </row>
    <row r="39" spans="1:9" x14ac:dyDescent="0.25">
      <c r="A39" s="11">
        <v>14</v>
      </c>
      <c r="B39" s="70" t="s">
        <v>1</v>
      </c>
      <c r="C39" s="70" t="s">
        <v>280</v>
      </c>
      <c r="D39" s="66">
        <v>32.849722219999997</v>
      </c>
      <c r="E39" s="66">
        <v>33.041305749999999</v>
      </c>
      <c r="F39" s="66">
        <v>33.262670050000004</v>
      </c>
      <c r="G39" s="66">
        <v>0.22136430000000448</v>
      </c>
      <c r="H39" s="72">
        <v>6.6996232435518827E-3</v>
      </c>
      <c r="I39" s="67">
        <v>2.9285438186995482E-2</v>
      </c>
    </row>
    <row r="40" spans="1:9" x14ac:dyDescent="0.25">
      <c r="A40" s="11">
        <v>15</v>
      </c>
      <c r="B40" s="70" t="s">
        <v>1</v>
      </c>
      <c r="C40" s="70" t="s">
        <v>107</v>
      </c>
      <c r="D40" s="66">
        <v>32.99097544</v>
      </c>
      <c r="E40" s="66">
        <v>32.99097544</v>
      </c>
      <c r="F40" s="66">
        <v>32.99097544</v>
      </c>
      <c r="G40" s="66">
        <v>0</v>
      </c>
      <c r="H40" s="72">
        <v>0</v>
      </c>
      <c r="I40" s="67">
        <v>2.9046230219176464E-2</v>
      </c>
    </row>
    <row r="41" spans="1:9" x14ac:dyDescent="0.25">
      <c r="A41" s="11">
        <v>16</v>
      </c>
      <c r="B41" s="70" t="s">
        <v>1</v>
      </c>
      <c r="C41" s="70" t="s">
        <v>105</v>
      </c>
      <c r="D41" s="66">
        <v>31.548311590000001</v>
      </c>
      <c r="E41" s="66">
        <v>31.88312943</v>
      </c>
      <c r="F41" s="66">
        <v>32.253898729999996</v>
      </c>
      <c r="G41" s="66">
        <v>0.37076929999999703</v>
      </c>
      <c r="H41" s="72">
        <v>1.1629012165008076E-2</v>
      </c>
      <c r="I41" s="67">
        <v>2.8397286090598335E-2</v>
      </c>
    </row>
    <row r="42" spans="1:9" x14ac:dyDescent="0.25">
      <c r="A42" s="11">
        <v>17</v>
      </c>
      <c r="B42" s="70" t="s">
        <v>1</v>
      </c>
      <c r="C42" s="70" t="s">
        <v>282</v>
      </c>
      <c r="D42" s="66">
        <v>30.696566650000001</v>
      </c>
      <c r="E42" s="66">
        <v>30.838961840000003</v>
      </c>
      <c r="F42" s="66">
        <v>31.038562389999999</v>
      </c>
      <c r="G42" s="66">
        <v>0.19960054999999702</v>
      </c>
      <c r="H42" s="72">
        <v>6.4723498487261983E-3</v>
      </c>
      <c r="I42" s="67">
        <v>2.7327268043100095E-2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27.81314167</v>
      </c>
      <c r="E43" s="66">
        <v>28.018879719999997</v>
      </c>
      <c r="F43" s="66">
        <v>28.221417949999999</v>
      </c>
      <c r="G43" s="66">
        <v>0.20253823000000046</v>
      </c>
      <c r="H43" s="72">
        <v>7.2286341218499098E-3</v>
      </c>
      <c r="I43" s="67">
        <v>2.4846970783816844E-2</v>
      </c>
    </row>
    <row r="44" spans="1:9" x14ac:dyDescent="0.25">
      <c r="A44" s="11">
        <v>19</v>
      </c>
      <c r="B44" s="70" t="s">
        <v>1</v>
      </c>
      <c r="C44" s="70" t="s">
        <v>283</v>
      </c>
      <c r="D44" s="66">
        <v>22.73747298</v>
      </c>
      <c r="E44" s="66">
        <v>22.78937788</v>
      </c>
      <c r="F44" s="66">
        <v>22.84994605</v>
      </c>
      <c r="G44" s="66">
        <v>6.0568170000001788E-2</v>
      </c>
      <c r="H44" s="67">
        <v>2.657736877194727E-3</v>
      </c>
      <c r="I44" s="67">
        <v>2.0117768105133115E-2</v>
      </c>
    </row>
    <row r="45" spans="1:9" x14ac:dyDescent="0.25">
      <c r="A45" s="11">
        <v>20</v>
      </c>
      <c r="B45" s="70" t="s">
        <v>1</v>
      </c>
      <c r="C45" s="70" t="s">
        <v>289</v>
      </c>
      <c r="D45" s="66">
        <v>21.397797620000006</v>
      </c>
      <c r="E45" s="66">
        <v>21.562846500000003</v>
      </c>
      <c r="F45" s="66">
        <v>21.781954060000007</v>
      </c>
      <c r="G45" s="66">
        <v>0.21910756000000239</v>
      </c>
      <c r="H45" s="72">
        <v>1.0161346740561471E-2</v>
      </c>
      <c r="I45" s="67">
        <v>1.9177476379894684E-2</v>
      </c>
    </row>
    <row r="46" spans="1:9" x14ac:dyDescent="0.25">
      <c r="A46" s="11">
        <v>21</v>
      </c>
      <c r="B46" s="70" t="s">
        <v>1</v>
      </c>
      <c r="C46" s="70" t="s">
        <v>298</v>
      </c>
      <c r="D46" s="66">
        <v>16.750022390000002</v>
      </c>
      <c r="E46" s="66">
        <v>17.252661549999999</v>
      </c>
      <c r="F46" s="66">
        <v>17.649333219999999</v>
      </c>
      <c r="G46" s="66">
        <v>0.39667166999999809</v>
      </c>
      <c r="H46" s="72">
        <v>2.2991911645075889E-2</v>
      </c>
      <c r="I46" s="67">
        <v>1.5538994803455226E-2</v>
      </c>
    </row>
    <row r="47" spans="1:9" x14ac:dyDescent="0.25">
      <c r="A47" s="11">
        <v>22</v>
      </c>
      <c r="B47" s="70" t="s">
        <v>1</v>
      </c>
      <c r="C47" s="70" t="s">
        <v>284</v>
      </c>
      <c r="D47" s="66">
        <v>16.749274610000001</v>
      </c>
      <c r="E47" s="66">
        <v>16.845821869999998</v>
      </c>
      <c r="F47" s="66">
        <v>16.97535821</v>
      </c>
      <c r="G47" s="66">
        <v>0.12953634000000358</v>
      </c>
      <c r="H47" s="72">
        <v>7.6895233132370519E-3</v>
      </c>
      <c r="I47" s="67">
        <v>1.4945607277280533E-2</v>
      </c>
    </row>
    <row r="48" spans="1:9" x14ac:dyDescent="0.25">
      <c r="A48" s="11">
        <v>23</v>
      </c>
      <c r="B48" s="70" t="s">
        <v>1</v>
      </c>
      <c r="C48" s="70" t="s">
        <v>6</v>
      </c>
      <c r="D48" s="66">
        <v>14.96245322</v>
      </c>
      <c r="E48" s="66">
        <v>15.000206720000001</v>
      </c>
      <c r="F48" s="66">
        <v>15.03426247</v>
      </c>
      <c r="G48" s="66">
        <v>3.4055750000000003E-2</v>
      </c>
      <c r="H48" s="67">
        <v>2.2703520448550192E-3</v>
      </c>
      <c r="I48" s="67">
        <v>1.3236609195546254E-2</v>
      </c>
    </row>
    <row r="49" spans="1:9" x14ac:dyDescent="0.25">
      <c r="A49" s="11">
        <v>24</v>
      </c>
      <c r="B49" s="70" t="s">
        <v>1</v>
      </c>
      <c r="C49" s="70" t="s">
        <v>10</v>
      </c>
      <c r="D49" s="66">
        <v>11.277116150000001</v>
      </c>
      <c r="E49" s="66">
        <v>11.364268050000002</v>
      </c>
      <c r="F49" s="66">
        <v>11.455460540000001</v>
      </c>
      <c r="G49" s="66">
        <v>9.1192490000000223E-2</v>
      </c>
      <c r="H49" s="72">
        <v>8.0244930512704885E-3</v>
      </c>
      <c r="I49" s="67">
        <v>1.0085726162194723E-2</v>
      </c>
    </row>
    <row r="50" spans="1:9" x14ac:dyDescent="0.25">
      <c r="A50" s="11">
        <v>25</v>
      </c>
      <c r="B50" s="70" t="s">
        <v>1</v>
      </c>
      <c r="C50" s="70" t="s">
        <v>113</v>
      </c>
      <c r="D50" s="66">
        <v>11.311975799999999</v>
      </c>
      <c r="E50" s="66">
        <v>11.326981570000001</v>
      </c>
      <c r="F50" s="66">
        <v>11.35950248</v>
      </c>
      <c r="G50" s="66">
        <v>3.2520910000000146E-2</v>
      </c>
      <c r="H50" s="67">
        <v>2.8711011666279376E-3</v>
      </c>
      <c r="I50" s="67">
        <v>1.0001241848985657E-2</v>
      </c>
    </row>
    <row r="51" spans="1:9" x14ac:dyDescent="0.25">
      <c r="A51" s="11">
        <v>26</v>
      </c>
      <c r="B51" s="70" t="s">
        <v>1</v>
      </c>
      <c r="C51" s="70" t="s">
        <v>3</v>
      </c>
      <c r="D51" s="66">
        <v>10.76689775</v>
      </c>
      <c r="E51" s="66">
        <v>11.321778889999999</v>
      </c>
      <c r="F51" s="66">
        <v>11.34698116</v>
      </c>
      <c r="G51" s="66">
        <v>2.5202270000001414E-2</v>
      </c>
      <c r="H51" s="67">
        <v>2.2259991336044736E-3</v>
      </c>
      <c r="I51" s="67">
        <v>9.9902177086406887E-3</v>
      </c>
    </row>
    <row r="52" spans="1:9" x14ac:dyDescent="0.25">
      <c r="A52" s="11">
        <v>27</v>
      </c>
      <c r="B52" s="70" t="s">
        <v>1</v>
      </c>
      <c r="C52" s="70" t="s">
        <v>109</v>
      </c>
      <c r="D52" s="66">
        <v>11.113983469999999</v>
      </c>
      <c r="E52" s="66">
        <v>11.169015489999998</v>
      </c>
      <c r="F52" s="66">
        <v>11.23765057</v>
      </c>
      <c r="G52" s="66">
        <v>6.8635080000001944E-2</v>
      </c>
      <c r="H52" s="72">
        <v>6.145132492783565E-3</v>
      </c>
      <c r="I52" s="67">
        <v>9.8939598246349895E-3</v>
      </c>
    </row>
    <row r="53" spans="1:9" x14ac:dyDescent="0.25">
      <c r="A53" s="11">
        <v>28</v>
      </c>
      <c r="B53" s="70" t="s">
        <v>1</v>
      </c>
      <c r="C53" s="70" t="s">
        <v>110</v>
      </c>
      <c r="D53" s="66">
        <v>10.502429049999998</v>
      </c>
      <c r="E53" s="66">
        <v>10.630074969999999</v>
      </c>
      <c r="F53" s="66">
        <v>10.77079809</v>
      </c>
      <c r="G53" s="66">
        <v>0.14072312000000103</v>
      </c>
      <c r="H53" s="72">
        <v>1.3238205788496058E-2</v>
      </c>
      <c r="I53" s="67">
        <v>9.4829290978492558E-3</v>
      </c>
    </row>
    <row r="54" spans="1:9" x14ac:dyDescent="0.25">
      <c r="A54" s="11">
        <v>29</v>
      </c>
      <c r="B54" s="70" t="s">
        <v>1</v>
      </c>
      <c r="C54" s="70" t="s">
        <v>290</v>
      </c>
      <c r="D54" s="66">
        <v>8.8967551799999995</v>
      </c>
      <c r="E54" s="66">
        <v>8.9625370399999991</v>
      </c>
      <c r="F54" s="66">
        <v>9.0371016799999992</v>
      </c>
      <c r="G54" s="66">
        <v>7.4564640000000598E-2</v>
      </c>
      <c r="H54" s="72">
        <v>8.3195907216022623E-3</v>
      </c>
      <c r="I54" s="67">
        <v>7.9565315184080658E-3</v>
      </c>
    </row>
    <row r="55" spans="1:9" x14ac:dyDescent="0.25">
      <c r="A55" s="11">
        <v>30</v>
      </c>
      <c r="B55" s="70" t="s">
        <v>1</v>
      </c>
      <c r="C55" s="70" t="s">
        <v>111</v>
      </c>
      <c r="D55" s="66">
        <v>8.6879294600000012</v>
      </c>
      <c r="E55" s="66">
        <v>8.7309256200000007</v>
      </c>
      <c r="F55" s="66">
        <v>8.7780240500000009</v>
      </c>
      <c r="G55" s="66">
        <v>4.7098429999999705E-2</v>
      </c>
      <c r="H55" s="72">
        <v>5.3944372051585171E-3</v>
      </c>
      <c r="I55" s="67">
        <v>7.7284319128263943E-3</v>
      </c>
    </row>
    <row r="56" spans="1:9" x14ac:dyDescent="0.25">
      <c r="A56" s="11">
        <v>31</v>
      </c>
      <c r="B56" s="70" t="s">
        <v>1</v>
      </c>
      <c r="C56" s="70" t="s">
        <v>112</v>
      </c>
      <c r="D56" s="66">
        <v>7.3442916399999998</v>
      </c>
      <c r="E56" s="66">
        <v>7.4118945800000002</v>
      </c>
      <c r="F56" s="66">
        <v>7.4938969399999991</v>
      </c>
      <c r="G56" s="66">
        <v>8.20023599999994E-2</v>
      </c>
      <c r="H56" s="72">
        <v>1.1063616611773153E-2</v>
      </c>
      <c r="I56" s="67">
        <v>6.5978484374883952E-3</v>
      </c>
    </row>
    <row r="57" spans="1:9" x14ac:dyDescent="0.25">
      <c r="A57" s="11">
        <v>32</v>
      </c>
      <c r="B57" s="70" t="s">
        <v>2</v>
      </c>
      <c r="C57" s="70" t="s">
        <v>287</v>
      </c>
      <c r="D57" s="66">
        <v>7.1413193999999995</v>
      </c>
      <c r="E57" s="66">
        <v>7.1645226099999997</v>
      </c>
      <c r="F57" s="66">
        <v>7.1875352200000009</v>
      </c>
      <c r="G57" s="66">
        <v>2.3012610000001266E-2</v>
      </c>
      <c r="H57" s="67">
        <v>3.212022803568383E-3</v>
      </c>
      <c r="I57" s="67">
        <v>6.3281185210254326E-3</v>
      </c>
    </row>
    <row r="58" spans="1:9" x14ac:dyDescent="0.25">
      <c r="A58" s="11">
        <v>33</v>
      </c>
      <c r="B58" s="70" t="s">
        <v>2</v>
      </c>
      <c r="C58" s="70" t="s">
        <v>13</v>
      </c>
      <c r="D58" s="66">
        <v>6.7576680699999994</v>
      </c>
      <c r="E58" s="66">
        <v>6.7822353799999995</v>
      </c>
      <c r="F58" s="66">
        <v>6.7986715299999991</v>
      </c>
      <c r="G58" s="66">
        <v>1.6436149999999441E-2</v>
      </c>
      <c r="H58" s="67">
        <v>2.4234119105431932E-3</v>
      </c>
      <c r="I58" s="67">
        <v>5.9857514308446491E-3</v>
      </c>
    </row>
    <row r="59" spans="1:9" x14ac:dyDescent="0.25">
      <c r="A59" s="11">
        <v>34</v>
      </c>
      <c r="B59" s="70" t="s">
        <v>2</v>
      </c>
      <c r="C59" s="70" t="s">
        <v>11</v>
      </c>
      <c r="D59" s="66">
        <v>6.0768126999999996</v>
      </c>
      <c r="E59" s="66">
        <v>6.1152263399999995</v>
      </c>
      <c r="F59" s="66">
        <v>6.14891992</v>
      </c>
      <c r="G59" s="66">
        <v>3.3693580000000077E-2</v>
      </c>
      <c r="H59" s="72">
        <v>5.5097846141210979E-3</v>
      </c>
      <c r="I59" s="67">
        <v>5.4136909022414808E-3</v>
      </c>
    </row>
    <row r="60" spans="1:9" x14ac:dyDescent="0.25">
      <c r="A60" s="11">
        <v>35</v>
      </c>
      <c r="B60" s="70" t="s">
        <v>2</v>
      </c>
      <c r="C60" s="70" t="s">
        <v>114</v>
      </c>
      <c r="D60" s="66">
        <v>5.8811265799999992</v>
      </c>
      <c r="E60" s="66">
        <v>5.9514166899999994</v>
      </c>
      <c r="F60" s="66">
        <v>6.0037890100000002</v>
      </c>
      <c r="G60" s="66">
        <v>5.2372320000000298E-2</v>
      </c>
      <c r="H60" s="72">
        <v>8.7999753215062312E-3</v>
      </c>
      <c r="I60" s="67">
        <v>5.2859133580022925E-3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5.1149777899999993</v>
      </c>
      <c r="E61" s="66">
        <v>5.1149777900000002</v>
      </c>
      <c r="F61" s="66">
        <v>5.1149777899999993</v>
      </c>
      <c r="G61" s="66">
        <v>-9.3132257461547847E-16</v>
      </c>
      <c r="H61" s="72">
        <v>-1.8207754028497523E-16</v>
      </c>
      <c r="I61" s="67">
        <v>4.5033776804968102E-3</v>
      </c>
    </row>
    <row r="62" spans="1:9" x14ac:dyDescent="0.25">
      <c r="A62" s="11">
        <v>37</v>
      </c>
      <c r="B62" s="70" t="s">
        <v>2</v>
      </c>
      <c r="C62" s="70" t="s">
        <v>286</v>
      </c>
      <c r="D62" s="66">
        <v>4.9718432899999998</v>
      </c>
      <c r="E62" s="66">
        <v>4.9787493899999999</v>
      </c>
      <c r="F62" s="66">
        <v>4.9858185300000004</v>
      </c>
      <c r="G62" s="66">
        <v>7.0691400000005957E-3</v>
      </c>
      <c r="H62" s="67">
        <v>1.4198625892275724E-3</v>
      </c>
      <c r="I62" s="67">
        <v>4.3896620491502506E-3</v>
      </c>
    </row>
    <row r="63" spans="1:9" x14ac:dyDescent="0.25">
      <c r="A63" s="11">
        <v>38</v>
      </c>
      <c r="B63" s="70" t="s">
        <v>2</v>
      </c>
      <c r="C63" s="70" t="s">
        <v>288</v>
      </c>
      <c r="D63" s="66">
        <v>3.7737135999999998</v>
      </c>
      <c r="E63" s="66">
        <v>3.7939547999999998</v>
      </c>
      <c r="F63" s="66">
        <v>3.81446591</v>
      </c>
      <c r="G63" s="66">
        <v>2.0511110000000336E-2</v>
      </c>
      <c r="H63" s="72">
        <v>5.4062610340008099E-3</v>
      </c>
      <c r="I63" s="67">
        <v>3.3583685692034956E-3</v>
      </c>
    </row>
    <row r="64" spans="1:9" x14ac:dyDescent="0.25">
      <c r="A64" s="11">
        <v>39</v>
      </c>
      <c r="B64" s="70" t="s">
        <v>2</v>
      </c>
      <c r="C64" s="70" t="s">
        <v>12</v>
      </c>
      <c r="D64" s="66">
        <v>3.3745715199999995</v>
      </c>
      <c r="E64" s="66">
        <v>3.4519245300000003</v>
      </c>
      <c r="F64" s="66">
        <v>3.5106835300000001</v>
      </c>
      <c r="G64" s="66">
        <v>5.8758999999999999E-2</v>
      </c>
      <c r="H64" s="72">
        <v>1.7022098684179518E-2</v>
      </c>
      <c r="I64" s="67">
        <v>3.0909095799396924E-3</v>
      </c>
    </row>
    <row r="65" spans="1:9" x14ac:dyDescent="0.25">
      <c r="A65" s="11">
        <v>40</v>
      </c>
      <c r="B65" s="70" t="s">
        <v>2</v>
      </c>
      <c r="C65" s="70" t="s">
        <v>285</v>
      </c>
      <c r="D65" s="66">
        <v>3.2908738199999998</v>
      </c>
      <c r="E65" s="66">
        <v>3.30873442</v>
      </c>
      <c r="F65" s="66">
        <v>3.3324443500000003</v>
      </c>
      <c r="G65" s="66">
        <v>2.3709930000000167E-2</v>
      </c>
      <c r="H65" s="72">
        <v>7.1658607160136377E-3</v>
      </c>
      <c r="I65" s="67">
        <v>2.9339825358826637E-3</v>
      </c>
    </row>
    <row r="66" spans="1:9" x14ac:dyDescent="0.25">
      <c r="A66" s="11">
        <v>41</v>
      </c>
      <c r="B66" s="70" t="s">
        <v>2</v>
      </c>
      <c r="C66" s="70" t="s">
        <v>296</v>
      </c>
      <c r="D66" s="66">
        <v>2.8724995199999999</v>
      </c>
      <c r="E66" s="66">
        <v>2.8908362100000002</v>
      </c>
      <c r="F66" s="66">
        <v>2.9070308700000003</v>
      </c>
      <c r="G66" s="66">
        <v>1.6194659999999684E-2</v>
      </c>
      <c r="H66" s="72">
        <v>5.6020676453335562E-3</v>
      </c>
      <c r="I66" s="67">
        <v>2.5594359299208661E-3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1.82929444</v>
      </c>
      <c r="E67" s="66">
        <v>1.8292944399999997</v>
      </c>
      <c r="F67" s="66">
        <v>1.82929444</v>
      </c>
      <c r="G67" s="66">
        <v>2.3283064365386962E-16</v>
      </c>
      <c r="H67" s="72">
        <v>1.2727893255602398E-16</v>
      </c>
      <c r="I67" s="67">
        <v>1.6105649115932745E-3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0.95602273000000004</v>
      </c>
      <c r="E68" s="66">
        <v>0.96594273000000008</v>
      </c>
      <c r="F68" s="66">
        <v>0.97868873000000012</v>
      </c>
      <c r="G68" s="66">
        <v>1.2746E-2</v>
      </c>
      <c r="H68" s="72">
        <v>1.3195399275897027E-2</v>
      </c>
      <c r="I68" s="67">
        <v>8.6166649471136213E-4</v>
      </c>
    </row>
    <row r="69" spans="1:9" x14ac:dyDescent="0.25">
      <c r="A69" s="98" t="s">
        <v>0</v>
      </c>
      <c r="B69" s="98"/>
      <c r="C69" s="10" t="s">
        <v>15</v>
      </c>
      <c r="D69" s="68">
        <v>1129.9398798700001</v>
      </c>
      <c r="E69" s="68">
        <v>1143.9303089699999</v>
      </c>
      <c r="F69" s="68">
        <v>1140.2061847199998</v>
      </c>
      <c r="G69" s="68">
        <v>-3.7241242500002385</v>
      </c>
      <c r="H69" s="17">
        <v>-3.2555516894673914E-3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6" t="s">
        <v>230</v>
      </c>
      <c r="B2" s="96"/>
      <c r="C2" s="96"/>
      <c r="D2" s="96"/>
    </row>
    <row r="23" spans="1:9" ht="15.75" x14ac:dyDescent="0.25">
      <c r="A23" s="96" t="s">
        <v>231</v>
      </c>
      <c r="B23" s="96"/>
      <c r="C23" s="96"/>
      <c r="D23" s="96"/>
      <c r="E23" s="96"/>
    </row>
    <row r="24" spans="1:9" x14ac:dyDescent="0.25">
      <c r="A24" s="16" t="s">
        <v>82</v>
      </c>
    </row>
    <row r="25" spans="1:9" s="58" customFormat="1" ht="15" customHeight="1" x14ac:dyDescent="0.25">
      <c r="A25"/>
      <c r="B25"/>
      <c r="C25"/>
      <c r="D25"/>
      <c r="E25"/>
      <c r="F25" s="122" t="s">
        <v>303</v>
      </c>
      <c r="G25" s="122"/>
      <c r="H25" s="122"/>
      <c r="I25"/>
    </row>
    <row r="26" spans="1:9" s="58" customFormat="1" x14ac:dyDescent="0.25">
      <c r="A26" s="91" t="s">
        <v>139</v>
      </c>
      <c r="B26" s="91" t="s">
        <v>140</v>
      </c>
      <c r="C26" s="91" t="s">
        <v>295</v>
      </c>
      <c r="D26" s="91" t="s">
        <v>299</v>
      </c>
      <c r="E26" s="91" t="s">
        <v>302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33.75" x14ac:dyDescent="0.25">
      <c r="A27" s="70" t="s">
        <v>232</v>
      </c>
      <c r="B27" s="70" t="s">
        <v>233</v>
      </c>
      <c r="C27" s="66">
        <v>418.28808235999998</v>
      </c>
      <c r="D27" s="66">
        <v>560.16458025000009</v>
      </c>
      <c r="E27" s="66">
        <v>707.52520525000011</v>
      </c>
      <c r="F27" s="66">
        <v>147.360625</v>
      </c>
      <c r="G27" s="67">
        <v>0.26306665968461146</v>
      </c>
      <c r="H27" s="67">
        <v>0.25618562137102552</v>
      </c>
      <c r="I27" s="67">
        <v>0.8729312752320163</v>
      </c>
    </row>
    <row r="28" spans="1:9" ht="22.5" x14ac:dyDescent="0.25">
      <c r="A28" s="70" t="s">
        <v>234</v>
      </c>
      <c r="B28" s="70" t="s">
        <v>235</v>
      </c>
      <c r="C28" s="66">
        <v>7.2284405300000003</v>
      </c>
      <c r="D28" s="66">
        <v>14.40108152</v>
      </c>
      <c r="E28" s="66">
        <v>20.104087149999998</v>
      </c>
      <c r="F28" s="66">
        <v>5.7030056299999989</v>
      </c>
      <c r="G28" s="67">
        <v>0.39601231491397038</v>
      </c>
      <c r="H28" s="67">
        <v>0.41030715674494683</v>
      </c>
      <c r="I28" s="67">
        <v>2.4804044157019221E-2</v>
      </c>
    </row>
    <row r="29" spans="1:9" ht="22.5" x14ac:dyDescent="0.25">
      <c r="A29" s="70" t="s">
        <v>236</v>
      </c>
      <c r="B29" s="70" t="s">
        <v>237</v>
      </c>
      <c r="C29" s="66">
        <v>3.3661747100000001</v>
      </c>
      <c r="D29" s="66">
        <v>5.0239392599999997</v>
      </c>
      <c r="E29" s="66">
        <v>6.3573377299999994</v>
      </c>
      <c r="F29" s="66">
        <v>1.3333984699999997</v>
      </c>
      <c r="G29" s="67">
        <v>0.26540895520301327</v>
      </c>
      <c r="H29" s="67">
        <v>0.2706725082453118</v>
      </c>
      <c r="I29" s="67">
        <v>7.8435635798566623E-3</v>
      </c>
    </row>
    <row r="30" spans="1:9" ht="22.5" x14ac:dyDescent="0.25">
      <c r="A30" s="70" t="s">
        <v>238</v>
      </c>
      <c r="B30" s="70" t="s">
        <v>239</v>
      </c>
      <c r="C30" s="66">
        <v>8.0447592599999975</v>
      </c>
      <c r="D30" s="66">
        <v>10.7589595</v>
      </c>
      <c r="E30" s="66">
        <v>13.716259499999994</v>
      </c>
      <c r="F30" s="66">
        <v>2.9572999999999943</v>
      </c>
      <c r="G30" s="67">
        <v>0.27486858743171161</v>
      </c>
      <c r="H30" s="67">
        <v>0.27351169659094282</v>
      </c>
      <c r="I30" s="67">
        <v>1.6922862688004924E-2</v>
      </c>
    </row>
    <row r="31" spans="1:9" ht="22.5" x14ac:dyDescent="0.25">
      <c r="A31" s="70" t="s">
        <v>240</v>
      </c>
      <c r="B31" s="70" t="s">
        <v>241</v>
      </c>
      <c r="C31" s="66">
        <v>2.4070673399999998</v>
      </c>
      <c r="D31" s="66">
        <v>2.9329386899999994</v>
      </c>
      <c r="E31" s="66">
        <v>3.6801311299999995</v>
      </c>
      <c r="F31" s="66">
        <v>0.74719243999999996</v>
      </c>
      <c r="G31" s="67">
        <v>0.25475897008948389</v>
      </c>
      <c r="H31" s="67">
        <v>0.24220415729713785</v>
      </c>
      <c r="I31" s="67">
        <v>4.5404764897341299E-3</v>
      </c>
    </row>
    <row r="32" spans="1:9" x14ac:dyDescent="0.25">
      <c r="A32" s="70" t="s">
        <v>242</v>
      </c>
      <c r="B32" s="70" t="s">
        <v>243</v>
      </c>
      <c r="C32" s="66">
        <v>46.213630380000005</v>
      </c>
      <c r="D32" s="66">
        <v>53.150855820000018</v>
      </c>
      <c r="E32" s="66">
        <v>59.080233670000013</v>
      </c>
      <c r="F32" s="66">
        <v>5.9293778499999936</v>
      </c>
      <c r="G32" s="67">
        <v>0.1115575235529668</v>
      </c>
      <c r="H32" s="67">
        <v>0.12954441501355682</v>
      </c>
      <c r="I32" s="67">
        <v>7.2892079795709303E-2</v>
      </c>
    </row>
    <row r="33" spans="1:9" x14ac:dyDescent="0.25">
      <c r="A33" s="70" t="s">
        <v>244</v>
      </c>
      <c r="B33" s="70" t="s">
        <v>245</v>
      </c>
      <c r="C33" s="66">
        <v>0</v>
      </c>
      <c r="D33" s="66">
        <v>0</v>
      </c>
      <c r="E33" s="66">
        <v>1.6820759999999997E-2</v>
      </c>
      <c r="F33" s="66">
        <v>1.6820759999999997E-2</v>
      </c>
      <c r="G33" s="67">
        <v>0</v>
      </c>
      <c r="H33" s="67">
        <v>0</v>
      </c>
      <c r="I33" s="67">
        <v>2.0753136945818634E-5</v>
      </c>
    </row>
    <row r="34" spans="1:9" x14ac:dyDescent="0.25">
      <c r="A34" s="73" t="s">
        <v>246</v>
      </c>
      <c r="B34" s="73" t="s">
        <v>247</v>
      </c>
      <c r="C34" s="68">
        <v>485.54815458000002</v>
      </c>
      <c r="D34" s="68">
        <v>646.43235503999995</v>
      </c>
      <c r="E34" s="68">
        <v>810.51650379000012</v>
      </c>
      <c r="F34" s="68">
        <v>164.08414875000011</v>
      </c>
      <c r="G34" s="69">
        <v>0.25383034662590009</v>
      </c>
      <c r="H34" s="69">
        <v>0.25040692356556005</v>
      </c>
    </row>
    <row r="99" spans="3:4" x14ac:dyDescent="0.25">
      <c r="C99" t="s">
        <v>208</v>
      </c>
      <c r="D99" t="s">
        <v>161</v>
      </c>
    </row>
    <row r="100" spans="3:4" x14ac:dyDescent="0.25">
      <c r="C100" s="57" t="s">
        <v>248</v>
      </c>
      <c r="D100" s="47">
        <f>I27</f>
        <v>0.8729312752320163</v>
      </c>
    </row>
    <row r="101" spans="3:4" x14ac:dyDescent="0.25">
      <c r="C101" s="43" t="s">
        <v>249</v>
      </c>
      <c r="D101" s="44">
        <f>I32</f>
        <v>7.2892079795709303E-2</v>
      </c>
    </row>
    <row r="102" spans="3:4" x14ac:dyDescent="0.25">
      <c r="C102" s="43" t="s">
        <v>250</v>
      </c>
      <c r="D102" s="45">
        <f>I30</f>
        <v>1.6922862688004924E-2</v>
      </c>
    </row>
    <row r="103" spans="3:4" x14ac:dyDescent="0.25">
      <c r="C103" s="48" t="s">
        <v>251</v>
      </c>
      <c r="D103" s="47">
        <f>I28+I29+I31+I33</f>
        <v>3.7208837363555833E-2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6" t="s">
        <v>252</v>
      </c>
      <c r="B2" s="96"/>
      <c r="C2" s="96"/>
      <c r="D2" s="96"/>
    </row>
    <row r="23" spans="1:9" ht="15.75" x14ac:dyDescent="0.25">
      <c r="A23" s="96" t="s">
        <v>253</v>
      </c>
      <c r="B23" s="96"/>
      <c r="C23" s="96"/>
      <c r="D23" s="96"/>
      <c r="E23" s="96"/>
    </row>
    <row r="24" spans="1:9" x14ac:dyDescent="0.25">
      <c r="A24" s="16" t="s">
        <v>82</v>
      </c>
    </row>
    <row r="25" spans="1:9" s="58" customFormat="1" ht="15" customHeight="1" x14ac:dyDescent="0.25">
      <c r="A25"/>
      <c r="B25"/>
      <c r="C25"/>
      <c r="D25"/>
      <c r="E25"/>
      <c r="F25" s="122" t="s">
        <v>303</v>
      </c>
      <c r="G25" s="122"/>
      <c r="H25" s="122"/>
      <c r="I25"/>
    </row>
    <row r="26" spans="1:9" s="58" customFormat="1" x14ac:dyDescent="0.25">
      <c r="A26" s="91" t="s">
        <v>139</v>
      </c>
      <c r="B26" s="91" t="s">
        <v>140</v>
      </c>
      <c r="C26" s="91" t="s">
        <v>295</v>
      </c>
      <c r="D26" s="91" t="s">
        <v>299</v>
      </c>
      <c r="E26" s="91" t="s">
        <v>302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22.5" x14ac:dyDescent="0.25">
      <c r="A27" s="70" t="s">
        <v>254</v>
      </c>
      <c r="B27" s="70" t="s">
        <v>255</v>
      </c>
      <c r="C27" s="66">
        <v>201.50423720999996</v>
      </c>
      <c r="D27" s="66">
        <v>270.62876865000004</v>
      </c>
      <c r="E27" s="66">
        <v>342.48391847999994</v>
      </c>
      <c r="F27" s="66">
        <v>71.855149829999917</v>
      </c>
      <c r="G27" s="67">
        <v>0.26551186774577196</v>
      </c>
      <c r="H27" s="67">
        <v>0.25967628767993006</v>
      </c>
      <c r="I27" s="67">
        <v>0.44244197569139199</v>
      </c>
    </row>
    <row r="28" spans="1:9" ht="22.5" x14ac:dyDescent="0.25">
      <c r="A28" s="70" t="s">
        <v>256</v>
      </c>
      <c r="B28" s="70" t="s">
        <v>257</v>
      </c>
      <c r="C28" s="66">
        <v>1.0036691100000001</v>
      </c>
      <c r="D28" s="66">
        <v>1.4359769899999999</v>
      </c>
      <c r="E28" s="66">
        <v>1.9493855100000002</v>
      </c>
      <c r="F28" s="66">
        <v>0.51340852000000026</v>
      </c>
      <c r="G28" s="67">
        <v>0.35753255349864643</v>
      </c>
      <c r="H28" s="67">
        <v>0.35775610596648677</v>
      </c>
      <c r="I28" s="67">
        <v>2.5183371536288317E-3</v>
      </c>
    </row>
    <row r="29" spans="1:9" ht="22.5" x14ac:dyDescent="0.25">
      <c r="A29" s="70" t="s">
        <v>258</v>
      </c>
      <c r="B29" s="70" t="s">
        <v>259</v>
      </c>
      <c r="C29" s="66">
        <v>1.98101682</v>
      </c>
      <c r="D29" s="66">
        <v>2.62581598</v>
      </c>
      <c r="E29" s="66">
        <v>3.0378780000000001</v>
      </c>
      <c r="F29" s="66">
        <v>0.41206202000000003</v>
      </c>
      <c r="G29" s="67">
        <v>0.1569272268653038</v>
      </c>
      <c r="H29" s="67">
        <v>0.15190947260101892</v>
      </c>
      <c r="I29" s="67">
        <v>3.924519288948468E-3</v>
      </c>
    </row>
    <row r="30" spans="1:9" x14ac:dyDescent="0.25">
      <c r="A30" s="70" t="s">
        <v>260</v>
      </c>
      <c r="B30" s="70" t="s">
        <v>261</v>
      </c>
      <c r="C30" s="66">
        <v>114.14903082000002</v>
      </c>
      <c r="D30" s="66">
        <v>140.37903466999998</v>
      </c>
      <c r="E30" s="66">
        <v>170.75813707</v>
      </c>
      <c r="F30" s="66">
        <v>30.379102400000004</v>
      </c>
      <c r="G30" s="67">
        <v>0.21640768845158784</v>
      </c>
      <c r="H30" s="67">
        <v>0.21672339487755962</v>
      </c>
      <c r="I30" s="67">
        <v>0.22059595634720072</v>
      </c>
    </row>
    <row r="31" spans="1:9" ht="22.5" x14ac:dyDescent="0.25">
      <c r="A31" s="70" t="s">
        <v>262</v>
      </c>
      <c r="B31" s="70" t="s">
        <v>263</v>
      </c>
      <c r="C31" s="66">
        <v>123.3530808</v>
      </c>
      <c r="D31" s="66">
        <v>168.58428535000002</v>
      </c>
      <c r="E31" s="66">
        <v>213.96001032999999</v>
      </c>
      <c r="F31" s="66">
        <v>45.375724979999958</v>
      </c>
      <c r="G31" s="67">
        <v>0.26915750116207349</v>
      </c>
      <c r="H31" s="67">
        <v>0.26438339195907956</v>
      </c>
      <c r="I31" s="67">
        <v>0.27640681673315992</v>
      </c>
    </row>
    <row r="32" spans="1:9" ht="22.5" x14ac:dyDescent="0.25">
      <c r="A32" s="70" t="s">
        <v>264</v>
      </c>
      <c r="B32" s="70" t="s">
        <v>265</v>
      </c>
      <c r="C32" s="66">
        <v>0.28521691999999998</v>
      </c>
      <c r="D32" s="66">
        <v>0.37412086999999999</v>
      </c>
      <c r="E32" s="66">
        <v>0.39081930000000004</v>
      </c>
      <c r="F32" s="66">
        <v>1.6698430000000052E-2</v>
      </c>
      <c r="G32" s="67">
        <v>4.4633783728772074E-2</v>
      </c>
      <c r="H32" s="67">
        <v>4.4985870965611484E-2</v>
      </c>
      <c r="I32" s="67">
        <v>5.0488462056189824E-4</v>
      </c>
    </row>
    <row r="33" spans="1:9" ht="22.5" x14ac:dyDescent="0.25">
      <c r="A33" s="70" t="s">
        <v>266</v>
      </c>
      <c r="B33" s="70" t="s">
        <v>267</v>
      </c>
      <c r="C33" s="66">
        <v>15.653279400000001</v>
      </c>
      <c r="D33" s="66">
        <v>17.688017539999997</v>
      </c>
      <c r="E33" s="66">
        <v>19.932333979999999</v>
      </c>
      <c r="F33" s="66">
        <v>2.2443164400000049</v>
      </c>
      <c r="G33" s="67">
        <v>0.12688343591500112</v>
      </c>
      <c r="H33" s="67">
        <v>0.14320512909706992</v>
      </c>
      <c r="I33" s="67">
        <v>2.5749825759386318E-2</v>
      </c>
    </row>
    <row r="34" spans="1:9" ht="33.75" x14ac:dyDescent="0.25">
      <c r="A34" s="70" t="s">
        <v>268</v>
      </c>
      <c r="B34" s="70" t="s">
        <v>269</v>
      </c>
      <c r="C34" s="66">
        <v>12.76450788</v>
      </c>
      <c r="D34" s="66">
        <v>16.747670199999998</v>
      </c>
      <c r="E34" s="66">
        <v>21.550820939999998</v>
      </c>
      <c r="F34" s="66">
        <v>4.8031507399999986</v>
      </c>
      <c r="G34" s="67">
        <v>0.28679515912607345</v>
      </c>
      <c r="H34" s="67">
        <v>0.27832485294525017</v>
      </c>
      <c r="I34" s="67">
        <v>2.7840687635153401E-2</v>
      </c>
    </row>
    <row r="35" spans="1:9" x14ac:dyDescent="0.25">
      <c r="A35" s="73" t="s">
        <v>270</v>
      </c>
      <c r="B35" s="73" t="s">
        <v>271</v>
      </c>
      <c r="C35" s="68">
        <v>470.69403896000006</v>
      </c>
      <c r="D35" s="68">
        <v>618.46369025000013</v>
      </c>
      <c r="E35" s="68">
        <v>774.07646040999998</v>
      </c>
      <c r="F35" s="68">
        <v>155.61277015999985</v>
      </c>
      <c r="G35" s="69">
        <v>0.2516118126467487</v>
      </c>
      <c r="H35" s="69">
        <v>0.24811338922783946</v>
      </c>
    </row>
    <row r="99" spans="3:4" x14ac:dyDescent="0.25">
      <c r="C99" t="s">
        <v>208</v>
      </c>
      <c r="D99" t="s">
        <v>161</v>
      </c>
    </row>
    <row r="100" spans="3:4" x14ac:dyDescent="0.25">
      <c r="C100" s="57" t="s">
        <v>272</v>
      </c>
      <c r="D100" s="47">
        <f>I27</f>
        <v>0.44244197569139199</v>
      </c>
    </row>
    <row r="101" spans="3:4" x14ac:dyDescent="0.25">
      <c r="C101" s="43" t="s">
        <v>273</v>
      </c>
      <c r="D101" s="44">
        <f>I31</f>
        <v>0.27640681673315992</v>
      </c>
    </row>
    <row r="102" spans="3:4" x14ac:dyDescent="0.25">
      <c r="C102" s="43" t="s">
        <v>274</v>
      </c>
      <c r="D102" s="45">
        <f>I30</f>
        <v>0.22059595634720072</v>
      </c>
    </row>
    <row r="103" spans="3:4" x14ac:dyDescent="0.25">
      <c r="C103" s="48" t="s">
        <v>275</v>
      </c>
      <c r="D103" s="47">
        <f>I28+I29+I32+I33+I34</f>
        <v>6.0538254457678922E-2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2" width="16" style="39"/>
    <col min="3" max="3" width="16" style="40"/>
    <col min="8" max="8" width="16" style="71"/>
  </cols>
  <sheetData>
    <row r="2" spans="1:3" ht="15.75" x14ac:dyDescent="0.25">
      <c r="A2" s="6" t="s">
        <v>80</v>
      </c>
      <c r="B2" s="49"/>
      <c r="C2" s="49"/>
    </row>
    <row r="22" spans="1:9" ht="15.75" x14ac:dyDescent="0.25">
      <c r="A22" s="96" t="s">
        <v>136</v>
      </c>
      <c r="B22" s="96"/>
      <c r="C22" s="96"/>
      <c r="D22" s="96"/>
    </row>
    <row r="23" spans="1:9" x14ac:dyDescent="0.25">
      <c r="A23" s="13" t="s">
        <v>82</v>
      </c>
    </row>
    <row r="24" spans="1:9" ht="15" customHeight="1" x14ac:dyDescent="0.25">
      <c r="C24" s="39"/>
      <c r="G24" s="119" t="s">
        <v>303</v>
      </c>
      <c r="H24" s="119"/>
      <c r="I24" s="119"/>
    </row>
    <row r="25" spans="1:9" x14ac:dyDescent="0.25">
      <c r="A25" s="92" t="s">
        <v>16</v>
      </c>
      <c r="B25" s="114" t="s">
        <v>17</v>
      </c>
      <c r="C25" s="114" t="s">
        <v>18</v>
      </c>
      <c r="D25" s="114" t="s">
        <v>295</v>
      </c>
      <c r="E25" s="114" t="s">
        <v>299</v>
      </c>
      <c r="F25" s="114" t="s">
        <v>302</v>
      </c>
      <c r="G25" s="114" t="s">
        <v>19</v>
      </c>
      <c r="H25" s="114" t="s">
        <v>20</v>
      </c>
      <c r="I25" s="114" t="s">
        <v>21</v>
      </c>
    </row>
    <row r="26" spans="1:9" x14ac:dyDescent="0.25">
      <c r="A26" s="1">
        <v>1</v>
      </c>
      <c r="B26" s="120" t="s">
        <v>1</v>
      </c>
      <c r="C26" s="120" t="s">
        <v>100</v>
      </c>
      <c r="D26" s="115">
        <v>1549.1666819900015</v>
      </c>
      <c r="E26" s="115">
        <v>1564.5518094699994</v>
      </c>
      <c r="F26" s="115">
        <v>1570.1840081099995</v>
      </c>
      <c r="G26" s="115">
        <v>5.6321986400001052</v>
      </c>
      <c r="H26" s="116">
        <v>3.5998799182674836E-3</v>
      </c>
      <c r="I26" s="116">
        <v>0.10933537542111813</v>
      </c>
    </row>
    <row r="27" spans="1:9" x14ac:dyDescent="0.25">
      <c r="A27" s="1">
        <v>2</v>
      </c>
      <c r="B27" s="120" t="s">
        <v>1</v>
      </c>
      <c r="C27" s="120" t="s">
        <v>279</v>
      </c>
      <c r="D27" s="115">
        <v>1258.9648133199996</v>
      </c>
      <c r="E27" s="115">
        <v>1255.8302624699988</v>
      </c>
      <c r="F27" s="115">
        <v>1247.4886098900001</v>
      </c>
      <c r="G27" s="115">
        <v>-8.3416525799987316</v>
      </c>
      <c r="H27" s="14">
        <v>-6.642340791813822E-3</v>
      </c>
      <c r="I27" s="116">
        <v>8.6865383159816761E-2</v>
      </c>
    </row>
    <row r="28" spans="1:9" x14ac:dyDescent="0.25">
      <c r="A28" s="1">
        <v>3</v>
      </c>
      <c r="B28" s="120" t="s">
        <v>1</v>
      </c>
      <c r="C28" s="120" t="s">
        <v>8</v>
      </c>
      <c r="D28" s="115">
        <v>1220.7103848600007</v>
      </c>
      <c r="E28" s="115">
        <v>1221.31531999</v>
      </c>
      <c r="F28" s="115">
        <v>1226.5961180399991</v>
      </c>
      <c r="G28" s="115">
        <v>5.2807980499989986</v>
      </c>
      <c r="H28" s="116">
        <v>4.3238613022902527E-3</v>
      </c>
      <c r="I28" s="116">
        <v>8.5410592875299673E-2</v>
      </c>
    </row>
    <row r="29" spans="1:9" x14ac:dyDescent="0.25">
      <c r="A29" s="1">
        <v>4</v>
      </c>
      <c r="B29" s="120" t="s">
        <v>1</v>
      </c>
      <c r="C29" s="120" t="s">
        <v>101</v>
      </c>
      <c r="D29" s="115">
        <v>945.28552498999977</v>
      </c>
      <c r="E29" s="115">
        <v>954.34130485999992</v>
      </c>
      <c r="F29" s="115">
        <v>950.06790725999929</v>
      </c>
      <c r="G29" s="115">
        <v>-4.27339760000062</v>
      </c>
      <c r="H29" s="15">
        <v>-4.4778504065980038E-3</v>
      </c>
      <c r="I29" s="116">
        <v>6.6155323694107454E-2</v>
      </c>
    </row>
    <row r="30" spans="1:9" x14ac:dyDescent="0.25">
      <c r="A30" s="1">
        <v>5</v>
      </c>
      <c r="B30" s="120" t="s">
        <v>1</v>
      </c>
      <c r="C30" s="120" t="s">
        <v>9</v>
      </c>
      <c r="D30" s="115">
        <v>686.75410379999983</v>
      </c>
      <c r="E30" s="115">
        <v>687.40802969000049</v>
      </c>
      <c r="F30" s="115">
        <v>695.4160802199998</v>
      </c>
      <c r="G30" s="115">
        <v>8.0080505299992559</v>
      </c>
      <c r="H30" s="121">
        <v>1.1649631927649486E-2</v>
      </c>
      <c r="I30" s="116">
        <v>4.8423355359641089E-2</v>
      </c>
    </row>
    <row r="31" spans="1:9" x14ac:dyDescent="0.25">
      <c r="A31" s="1">
        <v>6</v>
      </c>
      <c r="B31" s="120" t="s">
        <v>1</v>
      </c>
      <c r="C31" s="120" t="s">
        <v>102</v>
      </c>
      <c r="D31" s="115">
        <v>607.88257645999965</v>
      </c>
      <c r="E31" s="115">
        <v>620.03346529999965</v>
      </c>
      <c r="F31" s="115">
        <v>626.3037988699997</v>
      </c>
      <c r="G31" s="115">
        <v>6.2703335700000524</v>
      </c>
      <c r="H31" s="121">
        <v>1.0112895385358252E-2</v>
      </c>
      <c r="I31" s="116">
        <v>4.3610914786699762E-2</v>
      </c>
    </row>
    <row r="32" spans="1:9" x14ac:dyDescent="0.25">
      <c r="A32" s="1">
        <v>7</v>
      </c>
      <c r="B32" s="120" t="s">
        <v>1</v>
      </c>
      <c r="C32" s="120" t="s">
        <v>280</v>
      </c>
      <c r="D32" s="115">
        <v>566.21946070000024</v>
      </c>
      <c r="E32" s="115">
        <v>572.51311350000003</v>
      </c>
      <c r="F32" s="115">
        <v>570.50909030999981</v>
      </c>
      <c r="G32" s="115">
        <v>-2.0040231900001766</v>
      </c>
      <c r="H32" s="15">
        <v>-3.5003970088104829E-3</v>
      </c>
      <c r="I32" s="116">
        <v>3.9725806178147367E-2</v>
      </c>
    </row>
    <row r="33" spans="1:9" x14ac:dyDescent="0.25">
      <c r="A33" s="1">
        <v>8</v>
      </c>
      <c r="B33" s="120" t="s">
        <v>1</v>
      </c>
      <c r="C33" s="120" t="s">
        <v>103</v>
      </c>
      <c r="D33" s="115">
        <v>536.88056827999981</v>
      </c>
      <c r="E33" s="115">
        <v>541.88678590999996</v>
      </c>
      <c r="F33" s="115">
        <v>556.40590441999996</v>
      </c>
      <c r="G33" s="115">
        <v>14.519118509999991</v>
      </c>
      <c r="H33" s="121">
        <v>2.6793638242382643E-2</v>
      </c>
      <c r="I33" s="116">
        <v>3.8743770240988004E-2</v>
      </c>
    </row>
    <row r="34" spans="1:9" x14ac:dyDescent="0.25">
      <c r="A34" s="1">
        <v>9</v>
      </c>
      <c r="B34" s="120" t="s">
        <v>1</v>
      </c>
      <c r="C34" s="120" t="s">
        <v>7</v>
      </c>
      <c r="D34" s="115">
        <v>500.49876068000015</v>
      </c>
      <c r="E34" s="115">
        <v>503.48058746999982</v>
      </c>
      <c r="F34" s="115">
        <v>506.16250370000006</v>
      </c>
      <c r="G34" s="115">
        <v>2.6819162300002577</v>
      </c>
      <c r="H34" s="121">
        <v>5.3267520074149061E-3</v>
      </c>
      <c r="I34" s="116">
        <v>3.524521144037511E-2</v>
      </c>
    </row>
    <row r="35" spans="1:9" x14ac:dyDescent="0.25">
      <c r="A35" s="1">
        <v>10</v>
      </c>
      <c r="B35" s="120" t="s">
        <v>1</v>
      </c>
      <c r="C35" s="120" t="s">
        <v>5</v>
      </c>
      <c r="D35" s="115">
        <v>461.61502248000045</v>
      </c>
      <c r="E35" s="115">
        <v>469.36847225000008</v>
      </c>
      <c r="F35" s="115">
        <v>476.62098576</v>
      </c>
      <c r="G35" s="115">
        <v>7.2525135099999307</v>
      </c>
      <c r="H35" s="121">
        <v>1.5451641809757131E-2</v>
      </c>
      <c r="I35" s="116">
        <v>3.3188170394359486E-2</v>
      </c>
    </row>
    <row r="36" spans="1:9" x14ac:dyDescent="0.25">
      <c r="A36" s="1">
        <v>11</v>
      </c>
      <c r="B36" s="120" t="s">
        <v>1</v>
      </c>
      <c r="C36" s="120" t="s">
        <v>104</v>
      </c>
      <c r="D36" s="115">
        <v>457.84193723999999</v>
      </c>
      <c r="E36" s="115">
        <v>468.88871543000005</v>
      </c>
      <c r="F36" s="115">
        <v>475.67610825000008</v>
      </c>
      <c r="G36" s="115">
        <v>6.7873928199999929</v>
      </c>
      <c r="H36" s="121">
        <v>1.4475487672539809E-2</v>
      </c>
      <c r="I36" s="116">
        <v>3.3122376489473672E-2</v>
      </c>
    </row>
    <row r="37" spans="1:9" x14ac:dyDescent="0.25">
      <c r="A37" s="1">
        <v>12</v>
      </c>
      <c r="B37" s="120" t="s">
        <v>1</v>
      </c>
      <c r="C37" s="120" t="s">
        <v>4</v>
      </c>
      <c r="D37" s="115">
        <v>462.40366763999975</v>
      </c>
      <c r="E37" s="115">
        <v>464.31067330999986</v>
      </c>
      <c r="F37" s="115">
        <v>465.61643381999988</v>
      </c>
      <c r="G37" s="115">
        <v>1.3057605099999905</v>
      </c>
      <c r="H37" s="116">
        <v>2.8122560713313418E-3</v>
      </c>
      <c r="I37" s="116">
        <v>3.2421899172969733E-2</v>
      </c>
    </row>
    <row r="38" spans="1:9" x14ac:dyDescent="0.25">
      <c r="A38" s="1">
        <v>13</v>
      </c>
      <c r="B38" s="120" t="s">
        <v>1</v>
      </c>
      <c r="C38" s="120" t="s">
        <v>281</v>
      </c>
      <c r="D38" s="115">
        <v>441.05871566999986</v>
      </c>
      <c r="E38" s="115">
        <v>443.29271925000023</v>
      </c>
      <c r="F38" s="115">
        <v>444.91379131000014</v>
      </c>
      <c r="G38" s="115">
        <v>1.6210720599998831</v>
      </c>
      <c r="H38" s="116">
        <v>3.6568885289669289E-3</v>
      </c>
      <c r="I38" s="116">
        <v>3.0980328516697037E-2</v>
      </c>
    </row>
    <row r="39" spans="1:9" x14ac:dyDescent="0.25">
      <c r="A39" s="1">
        <v>14</v>
      </c>
      <c r="B39" s="120" t="s">
        <v>1</v>
      </c>
      <c r="C39" s="120" t="s">
        <v>105</v>
      </c>
      <c r="D39" s="115">
        <v>432.96255271999968</v>
      </c>
      <c r="E39" s="115">
        <v>434.58550801999991</v>
      </c>
      <c r="F39" s="115">
        <v>436.1467056200002</v>
      </c>
      <c r="G39" s="115">
        <v>1.5611976000002623</v>
      </c>
      <c r="H39" s="116">
        <v>3.5923830205778855E-3</v>
      </c>
      <c r="I39" s="116">
        <v>3.0369857004877827E-2</v>
      </c>
    </row>
    <row r="40" spans="1:9" x14ac:dyDescent="0.25">
      <c r="A40" s="1">
        <v>15</v>
      </c>
      <c r="B40" s="120" t="s">
        <v>1</v>
      </c>
      <c r="C40" s="120" t="s">
        <v>106</v>
      </c>
      <c r="D40" s="115">
        <v>404.03857825000017</v>
      </c>
      <c r="E40" s="115">
        <v>405.59157479999988</v>
      </c>
      <c r="F40" s="115">
        <v>407.16691714999973</v>
      </c>
      <c r="G40" s="115">
        <v>1.5753423499998451</v>
      </c>
      <c r="H40" s="116">
        <v>3.8840608333066524E-3</v>
      </c>
      <c r="I40" s="116">
        <v>2.8351930420715266E-2</v>
      </c>
    </row>
    <row r="41" spans="1:9" x14ac:dyDescent="0.25">
      <c r="A41" s="1">
        <v>16</v>
      </c>
      <c r="B41" s="120" t="s">
        <v>1</v>
      </c>
      <c r="C41" s="120" t="s">
        <v>282</v>
      </c>
      <c r="D41" s="115">
        <v>360.81478586999981</v>
      </c>
      <c r="E41" s="115">
        <v>361.45989458000014</v>
      </c>
      <c r="F41" s="115">
        <v>369.52720509</v>
      </c>
      <c r="G41" s="115">
        <v>8.0673105099998121</v>
      </c>
      <c r="H41" s="121">
        <v>2.2318687718795627E-2</v>
      </c>
      <c r="I41" s="116">
        <v>2.5730994258095427E-2</v>
      </c>
    </row>
    <row r="42" spans="1:9" x14ac:dyDescent="0.25">
      <c r="A42" s="1">
        <v>17</v>
      </c>
      <c r="B42" s="120" t="s">
        <v>1</v>
      </c>
      <c r="C42" s="120" t="s">
        <v>289</v>
      </c>
      <c r="D42" s="115">
        <v>307.27915897000003</v>
      </c>
      <c r="E42" s="115">
        <v>311.21325948999981</v>
      </c>
      <c r="F42" s="115">
        <v>315.30065925999969</v>
      </c>
      <c r="G42" s="115">
        <v>4.0873997699998617</v>
      </c>
      <c r="H42" s="121">
        <v>1.3133758428860264E-2</v>
      </c>
      <c r="I42" s="116">
        <v>2.1955080278911531E-2</v>
      </c>
    </row>
    <row r="43" spans="1:9" x14ac:dyDescent="0.25">
      <c r="A43" s="1">
        <v>18</v>
      </c>
      <c r="B43" s="120" t="s">
        <v>1</v>
      </c>
      <c r="C43" s="120" t="s">
        <v>107</v>
      </c>
      <c r="D43" s="115">
        <v>298.07947569000004</v>
      </c>
      <c r="E43" s="115">
        <v>302.93657685000016</v>
      </c>
      <c r="F43" s="115">
        <v>303.24293933999979</v>
      </c>
      <c r="G43" s="115">
        <v>0.30636248999965193</v>
      </c>
      <c r="H43" s="116">
        <v>1.0113090112302554E-3</v>
      </c>
      <c r="I43" s="116">
        <v>2.1115474648382444E-2</v>
      </c>
    </row>
    <row r="44" spans="1:9" x14ac:dyDescent="0.25">
      <c r="A44" s="1">
        <v>19</v>
      </c>
      <c r="B44" s="120" t="s">
        <v>1</v>
      </c>
      <c r="C44" s="120" t="s">
        <v>298</v>
      </c>
      <c r="D44" s="115">
        <v>279.24225095999992</v>
      </c>
      <c r="E44" s="115">
        <v>284.31078282999999</v>
      </c>
      <c r="F44" s="115">
        <v>289.16348484999992</v>
      </c>
      <c r="G44" s="115">
        <v>4.8527020199999216</v>
      </c>
      <c r="H44" s="121">
        <v>1.7068301003910685E-2</v>
      </c>
      <c r="I44" s="116">
        <v>2.0135091180943102E-2</v>
      </c>
    </row>
    <row r="45" spans="1:9" x14ac:dyDescent="0.25">
      <c r="A45" s="1">
        <v>20</v>
      </c>
      <c r="B45" s="120" t="s">
        <v>1</v>
      </c>
      <c r="C45" s="120" t="s">
        <v>108</v>
      </c>
      <c r="D45" s="115">
        <v>252.32249604</v>
      </c>
      <c r="E45" s="115">
        <v>255.65147652999997</v>
      </c>
      <c r="F45" s="115">
        <v>256.19317451000001</v>
      </c>
      <c r="G45" s="115">
        <v>0.54169798000004887</v>
      </c>
      <c r="H45" s="116">
        <v>2.1188924365022478E-3</v>
      </c>
      <c r="I45" s="116">
        <v>1.7839295758141849E-2</v>
      </c>
    </row>
    <row r="46" spans="1:9" x14ac:dyDescent="0.25">
      <c r="A46" s="1">
        <v>21</v>
      </c>
      <c r="B46" s="120" t="s">
        <v>1</v>
      </c>
      <c r="C46" s="120" t="s">
        <v>283</v>
      </c>
      <c r="D46" s="115">
        <v>242.36500284999994</v>
      </c>
      <c r="E46" s="115">
        <v>244.15534391</v>
      </c>
      <c r="F46" s="115">
        <v>246.56906134000005</v>
      </c>
      <c r="G46" s="115">
        <v>2.413717430000037</v>
      </c>
      <c r="H46" s="121">
        <v>9.8859905802011691E-3</v>
      </c>
      <c r="I46" s="116">
        <v>1.716914753277312E-2</v>
      </c>
    </row>
    <row r="47" spans="1:9" x14ac:dyDescent="0.25">
      <c r="A47" s="1">
        <v>22</v>
      </c>
      <c r="B47" s="120" t="s">
        <v>1</v>
      </c>
      <c r="C47" s="120" t="s">
        <v>109</v>
      </c>
      <c r="D47" s="115">
        <v>221.10793360000008</v>
      </c>
      <c r="E47" s="115">
        <v>222.38159094999995</v>
      </c>
      <c r="F47" s="115">
        <v>223.62263495999997</v>
      </c>
      <c r="G47" s="115">
        <v>1.2410440100000202</v>
      </c>
      <c r="H47" s="121">
        <v>5.5806957972481426E-3</v>
      </c>
      <c r="I47" s="116">
        <v>1.5571337257116182E-2</v>
      </c>
    </row>
    <row r="48" spans="1:9" x14ac:dyDescent="0.25">
      <c r="A48" s="1">
        <v>23</v>
      </c>
      <c r="B48" s="120" t="s">
        <v>1</v>
      </c>
      <c r="C48" s="120" t="s">
        <v>284</v>
      </c>
      <c r="D48" s="115">
        <v>189.35224068999997</v>
      </c>
      <c r="E48" s="115">
        <v>190.86033851999997</v>
      </c>
      <c r="F48" s="115">
        <v>189.81958497999997</v>
      </c>
      <c r="G48" s="115">
        <v>-1.0407535400000214</v>
      </c>
      <c r="H48" s="14">
        <v>-5.4529586820939351E-3</v>
      </c>
      <c r="I48" s="116">
        <v>1.321755633662982E-2</v>
      </c>
    </row>
    <row r="49" spans="1:9" x14ac:dyDescent="0.25">
      <c r="A49" s="1">
        <v>24</v>
      </c>
      <c r="B49" s="120" t="s">
        <v>1</v>
      </c>
      <c r="C49" s="120" t="s">
        <v>110</v>
      </c>
      <c r="D49" s="115">
        <v>150.34530545999991</v>
      </c>
      <c r="E49" s="115">
        <v>151.95647953999998</v>
      </c>
      <c r="F49" s="115">
        <v>152.62305200000003</v>
      </c>
      <c r="G49" s="115">
        <v>0.66657246000006798</v>
      </c>
      <c r="H49" s="116">
        <v>4.3866010980111187E-3</v>
      </c>
      <c r="I49" s="116">
        <v>1.0627479710752358E-2</v>
      </c>
    </row>
    <row r="50" spans="1:9" x14ac:dyDescent="0.25">
      <c r="A50" s="1">
        <v>25</v>
      </c>
      <c r="B50" s="120" t="s">
        <v>1</v>
      </c>
      <c r="C50" s="120" t="s">
        <v>10</v>
      </c>
      <c r="D50" s="115">
        <v>128.02470316999995</v>
      </c>
      <c r="E50" s="115">
        <v>129.30499512000003</v>
      </c>
      <c r="F50" s="115">
        <v>131.24980786000006</v>
      </c>
      <c r="G50" s="115">
        <v>1.9448127400000392</v>
      </c>
      <c r="H50" s="121">
        <v>1.5040507431249489E-2</v>
      </c>
      <c r="I50" s="116">
        <v>9.1392135840154473E-3</v>
      </c>
    </row>
    <row r="51" spans="1:9" x14ac:dyDescent="0.25">
      <c r="A51" s="1">
        <v>26</v>
      </c>
      <c r="B51" s="120" t="s">
        <v>1</v>
      </c>
      <c r="C51" s="120" t="s">
        <v>290</v>
      </c>
      <c r="D51" s="115">
        <v>118.46421377000003</v>
      </c>
      <c r="E51" s="115">
        <v>120.95314974999999</v>
      </c>
      <c r="F51" s="115">
        <v>125.12076652999995</v>
      </c>
      <c r="G51" s="115">
        <v>4.1676167799999568</v>
      </c>
      <c r="H51" s="121">
        <v>3.4456455153206597E-2</v>
      </c>
      <c r="I51" s="116">
        <v>8.7124349190144425E-3</v>
      </c>
    </row>
    <row r="52" spans="1:9" x14ac:dyDescent="0.25">
      <c r="A52" s="1">
        <v>27</v>
      </c>
      <c r="B52" s="120" t="s">
        <v>1</v>
      </c>
      <c r="C52" s="120" t="s">
        <v>112</v>
      </c>
      <c r="D52" s="115">
        <v>111.85116352000001</v>
      </c>
      <c r="E52" s="115">
        <v>113.12381277</v>
      </c>
      <c r="F52" s="115">
        <v>119.19268580999996</v>
      </c>
      <c r="G52" s="115">
        <v>6.0688730399999615</v>
      </c>
      <c r="H52" s="121">
        <v>5.3648059514569364E-2</v>
      </c>
      <c r="I52" s="116">
        <v>8.2996495844930088E-3</v>
      </c>
    </row>
    <row r="53" spans="1:9" x14ac:dyDescent="0.25">
      <c r="A53" s="1">
        <v>28</v>
      </c>
      <c r="B53" s="120" t="s">
        <v>1</v>
      </c>
      <c r="C53" s="120" t="s">
        <v>6</v>
      </c>
      <c r="D53" s="115">
        <v>114.01511701999998</v>
      </c>
      <c r="E53" s="115">
        <v>116.77185154999995</v>
      </c>
      <c r="F53" s="115">
        <v>117.40146308000006</v>
      </c>
      <c r="G53" s="115">
        <v>0.6296115300001055</v>
      </c>
      <c r="H53" s="121">
        <v>5.3918090844908397E-3</v>
      </c>
      <c r="I53" s="116">
        <v>8.1749227953804935E-3</v>
      </c>
    </row>
    <row r="54" spans="1:9" x14ac:dyDescent="0.25">
      <c r="A54" s="1">
        <v>29</v>
      </c>
      <c r="B54" s="120" t="s">
        <v>1</v>
      </c>
      <c r="C54" s="120" t="s">
        <v>111</v>
      </c>
      <c r="D54" s="115">
        <v>116.60704303</v>
      </c>
      <c r="E54" s="115">
        <v>116.83168483999997</v>
      </c>
      <c r="F54" s="115">
        <v>117.13194749</v>
      </c>
      <c r="G54" s="115">
        <v>0.30026265000003577</v>
      </c>
      <c r="H54" s="116">
        <v>2.570044679328583E-3</v>
      </c>
      <c r="I54" s="116">
        <v>8.1561558304500785E-3</v>
      </c>
    </row>
    <row r="55" spans="1:9" x14ac:dyDescent="0.25">
      <c r="A55" s="1">
        <v>30</v>
      </c>
      <c r="B55" s="120" t="s">
        <v>1</v>
      </c>
      <c r="C55" s="120" t="s">
        <v>3</v>
      </c>
      <c r="D55" s="115">
        <v>102.83230347000003</v>
      </c>
      <c r="E55" s="115">
        <v>102.43437975000002</v>
      </c>
      <c r="F55" s="115">
        <v>103.21540878999996</v>
      </c>
      <c r="G55" s="115">
        <v>0.78102903999994699</v>
      </c>
      <c r="H55" s="121">
        <v>7.6246768116926761E-3</v>
      </c>
      <c r="I55" s="116">
        <v>7.187116548768367E-3</v>
      </c>
    </row>
    <row r="56" spans="1:9" x14ac:dyDescent="0.25">
      <c r="A56" s="1">
        <v>31</v>
      </c>
      <c r="B56" s="120" t="s">
        <v>1</v>
      </c>
      <c r="C56" s="120" t="s">
        <v>113</v>
      </c>
      <c r="D56" s="115">
        <v>92.352426069999964</v>
      </c>
      <c r="E56" s="115">
        <v>93.278340499999956</v>
      </c>
      <c r="F56" s="115">
        <v>92.094253709999961</v>
      </c>
      <c r="G56" s="115">
        <v>-1.1840867899999916</v>
      </c>
      <c r="H56" s="14">
        <v>-1.269412366957785E-2</v>
      </c>
      <c r="I56" s="116">
        <v>6.4127259935799511E-3</v>
      </c>
    </row>
    <row r="57" spans="1:9" x14ac:dyDescent="0.25">
      <c r="A57" s="1">
        <v>32</v>
      </c>
      <c r="B57" s="120" t="s">
        <v>2</v>
      </c>
      <c r="C57" s="120" t="s">
        <v>13</v>
      </c>
      <c r="D57" s="115">
        <v>75.247570190000019</v>
      </c>
      <c r="E57" s="115">
        <v>74.768645059999983</v>
      </c>
      <c r="F57" s="115">
        <v>75.223077709999984</v>
      </c>
      <c r="G57" s="115">
        <v>0.45443264999999106</v>
      </c>
      <c r="H57" s="121">
        <v>6.0778505433035481E-3</v>
      </c>
      <c r="I57" s="116">
        <v>5.2379488004431511E-3</v>
      </c>
    </row>
    <row r="58" spans="1:9" x14ac:dyDescent="0.25">
      <c r="A58" s="1">
        <v>33</v>
      </c>
      <c r="B58" s="120" t="s">
        <v>2</v>
      </c>
      <c r="C58" s="120" t="s">
        <v>285</v>
      </c>
      <c r="D58" s="115">
        <v>61.483559200000002</v>
      </c>
      <c r="E58" s="115">
        <v>69.905142299999937</v>
      </c>
      <c r="F58" s="115">
        <v>69.99224682000002</v>
      </c>
      <c r="G58" s="115">
        <v>8.7104520000085228E-2</v>
      </c>
      <c r="H58" s="116">
        <v>1.2460388053610373E-3</v>
      </c>
      <c r="I58" s="116">
        <v>4.8737145093227553E-3</v>
      </c>
    </row>
    <row r="59" spans="1:9" x14ac:dyDescent="0.25">
      <c r="A59" s="1">
        <v>34</v>
      </c>
      <c r="B59" s="120" t="s">
        <v>2</v>
      </c>
      <c r="C59" s="120" t="s">
        <v>114</v>
      </c>
      <c r="D59" s="115">
        <v>57.281218910000007</v>
      </c>
      <c r="E59" s="115">
        <v>57.608462719999999</v>
      </c>
      <c r="F59" s="115">
        <v>57.892230230000017</v>
      </c>
      <c r="G59" s="115">
        <v>0.28376751000002026</v>
      </c>
      <c r="H59" s="116">
        <v>4.9257955620035029E-3</v>
      </c>
      <c r="I59" s="116">
        <v>4.031163668379069E-3</v>
      </c>
    </row>
    <row r="60" spans="1:9" x14ac:dyDescent="0.25">
      <c r="A60" s="1">
        <v>35</v>
      </c>
      <c r="B60" s="120" t="s">
        <v>2</v>
      </c>
      <c r="C60" s="120" t="s">
        <v>11</v>
      </c>
      <c r="D60" s="115">
        <v>51.496675860000018</v>
      </c>
      <c r="E60" s="115">
        <v>52.721499650000005</v>
      </c>
      <c r="F60" s="115">
        <v>52.661429990000009</v>
      </c>
      <c r="G60" s="115">
        <v>-6.0069659999996423E-2</v>
      </c>
      <c r="H60" s="15">
        <v>-1.1393769221053713E-3</v>
      </c>
      <c r="I60" s="116">
        <v>3.6669315114857669E-3</v>
      </c>
    </row>
    <row r="61" spans="1:9" x14ac:dyDescent="0.25">
      <c r="A61" s="1">
        <v>36</v>
      </c>
      <c r="B61" s="120" t="s">
        <v>2</v>
      </c>
      <c r="C61" s="120" t="s">
        <v>115</v>
      </c>
      <c r="D61" s="115">
        <v>50.524191970000004</v>
      </c>
      <c r="E61" s="115">
        <v>52.32931181</v>
      </c>
      <c r="F61" s="115">
        <v>52.570132460000011</v>
      </c>
      <c r="G61" s="115">
        <v>0.24082065000000596</v>
      </c>
      <c r="H61" s="116">
        <v>4.602022110942146E-3</v>
      </c>
      <c r="I61" s="116">
        <v>3.6605742631212351E-3</v>
      </c>
    </row>
    <row r="62" spans="1:9" x14ac:dyDescent="0.25">
      <c r="A62" s="1">
        <v>37</v>
      </c>
      <c r="B62" s="120" t="s">
        <v>2</v>
      </c>
      <c r="C62" s="120" t="s">
        <v>12</v>
      </c>
      <c r="D62" s="115">
        <v>52.326777619999994</v>
      </c>
      <c r="E62" s="115">
        <v>52.332815929999995</v>
      </c>
      <c r="F62" s="115">
        <v>52.523251409999986</v>
      </c>
      <c r="G62" s="115">
        <v>0.19043547999999672</v>
      </c>
      <c r="H62" s="116">
        <v>3.6389304992630604E-3</v>
      </c>
      <c r="I62" s="116">
        <v>3.6573098322166954E-3</v>
      </c>
    </row>
    <row r="63" spans="1:9" x14ac:dyDescent="0.25">
      <c r="A63" s="1">
        <v>38</v>
      </c>
      <c r="B63" s="120" t="s">
        <v>2</v>
      </c>
      <c r="C63" s="120" t="s">
        <v>286</v>
      </c>
      <c r="D63" s="115">
        <v>50.003118399999998</v>
      </c>
      <c r="E63" s="115">
        <v>49.357534679999993</v>
      </c>
      <c r="F63" s="115">
        <v>49.976917579999991</v>
      </c>
      <c r="G63" s="115">
        <v>0.61938289999999852</v>
      </c>
      <c r="H63" s="121">
        <v>1.2548902695721079E-2</v>
      </c>
      <c r="I63" s="116">
        <v>3.4800029918638548E-3</v>
      </c>
    </row>
    <row r="64" spans="1:9" x14ac:dyDescent="0.25">
      <c r="A64" s="1">
        <v>39</v>
      </c>
      <c r="B64" s="120" t="s">
        <v>2</v>
      </c>
      <c r="C64" s="120" t="s">
        <v>287</v>
      </c>
      <c r="D64" s="115">
        <v>39.847321490000013</v>
      </c>
      <c r="E64" s="115">
        <v>39.168030680000015</v>
      </c>
      <c r="F64" s="115">
        <v>39.015339220000016</v>
      </c>
      <c r="G64" s="115">
        <v>-0.15269146000000089</v>
      </c>
      <c r="H64" s="15">
        <v>-3.898369597580208E-3</v>
      </c>
      <c r="I64" s="116">
        <v>2.7167241156248849E-3</v>
      </c>
    </row>
    <row r="65" spans="1:9" x14ac:dyDescent="0.25">
      <c r="A65" s="1">
        <v>40</v>
      </c>
      <c r="B65" s="120" t="s">
        <v>2</v>
      </c>
      <c r="C65" s="120" t="s">
        <v>296</v>
      </c>
      <c r="D65" s="115">
        <v>37.694297589999991</v>
      </c>
      <c r="E65" s="115">
        <v>38.660421699999986</v>
      </c>
      <c r="F65" s="115">
        <v>38.612301380000005</v>
      </c>
      <c r="G65" s="115">
        <v>-4.8120319999985395E-2</v>
      </c>
      <c r="H65" s="15">
        <v>-1.244692061907473E-3</v>
      </c>
      <c r="I65" s="116">
        <v>2.6886597019525286E-3</v>
      </c>
    </row>
    <row r="66" spans="1:9" x14ac:dyDescent="0.25">
      <c r="A66" s="1">
        <v>41</v>
      </c>
      <c r="B66" s="120" t="s">
        <v>2</v>
      </c>
      <c r="C66" s="120" t="s">
        <v>288</v>
      </c>
      <c r="D66" s="115">
        <v>27.835962519999999</v>
      </c>
      <c r="E66" s="115">
        <v>27.72660282</v>
      </c>
      <c r="F66" s="115">
        <v>27.902973990000007</v>
      </c>
      <c r="G66" s="115">
        <v>0.17637117000000552</v>
      </c>
      <c r="H66" s="121">
        <v>6.3610811300973333E-3</v>
      </c>
      <c r="I66" s="116">
        <v>1.942945617077398E-3</v>
      </c>
    </row>
    <row r="67" spans="1:9" x14ac:dyDescent="0.25">
      <c r="A67" s="1">
        <v>42</v>
      </c>
      <c r="B67" s="120" t="s">
        <v>14</v>
      </c>
      <c r="C67" s="120" t="s">
        <v>297</v>
      </c>
      <c r="D67" s="115">
        <v>19.250850509999999</v>
      </c>
      <c r="E67" s="115">
        <v>19.261819869999993</v>
      </c>
      <c r="F67" s="115">
        <v>19.5682242</v>
      </c>
      <c r="G67" s="115">
        <v>0.30640433000000566</v>
      </c>
      <c r="H67" s="121">
        <v>1.5907340639044497E-2</v>
      </c>
      <c r="I67" s="116">
        <v>1.3625786074632636E-3</v>
      </c>
    </row>
    <row r="68" spans="1:9" x14ac:dyDescent="0.25">
      <c r="A68" s="1">
        <v>43</v>
      </c>
      <c r="B68" s="120" t="s">
        <v>14</v>
      </c>
      <c r="C68" s="120" t="s">
        <v>116</v>
      </c>
      <c r="D68" s="115">
        <v>18.648868089999993</v>
      </c>
      <c r="E68" s="115">
        <v>18.560702029999998</v>
      </c>
      <c r="F68" s="115">
        <v>18.489648580000004</v>
      </c>
      <c r="G68" s="115">
        <v>-7.1053449999991802E-2</v>
      </c>
      <c r="H68" s="15">
        <v>-3.8281660836506524E-3</v>
      </c>
      <c r="I68" s="116">
        <v>1.2874750083158551E-3</v>
      </c>
    </row>
    <row r="69" spans="1:9" x14ac:dyDescent="0.25">
      <c r="A69" s="97" t="s">
        <v>0</v>
      </c>
      <c r="B69" s="97"/>
      <c r="C69" s="73" t="s">
        <v>15</v>
      </c>
      <c r="D69" s="117">
        <v>14204.606152860008</v>
      </c>
      <c r="E69" s="117">
        <v>14323.848894489998</v>
      </c>
      <c r="F69" s="117">
        <v>14407.86525194</v>
      </c>
      <c r="G69" s="117">
        <v>84.016357450002673</v>
      </c>
      <c r="H69" s="118">
        <v>5.8654875563733094E-3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49"/>
  <sheetViews>
    <sheetView showGridLines="0" workbookViewId="0"/>
  </sheetViews>
  <sheetFormatPr baseColWidth="10" defaultColWidth="16" defaultRowHeight="15" x14ac:dyDescent="0.25"/>
  <cols>
    <col min="1" max="1" width="12.28515625" customWidth="1"/>
    <col min="2" max="3" width="16" style="39"/>
  </cols>
  <sheetData>
    <row r="2" spans="1:6" ht="15.75" x14ac:dyDescent="0.25">
      <c r="A2" s="6" t="s">
        <v>276</v>
      </c>
      <c r="B2" s="49"/>
      <c r="C2" s="49"/>
    </row>
    <row r="3" spans="1:6" ht="15.75" thickBot="1" x14ac:dyDescent="0.3"/>
    <row r="4" spans="1:6" ht="15.75" thickBot="1" x14ac:dyDescent="0.3">
      <c r="D4" s="59" t="s">
        <v>247</v>
      </c>
      <c r="E4" s="59" t="s">
        <v>271</v>
      </c>
      <c r="F4" s="59" t="s">
        <v>277</v>
      </c>
    </row>
    <row r="5" spans="1:6" ht="15.75" thickBot="1" x14ac:dyDescent="0.3">
      <c r="A5" s="59" t="s">
        <v>16</v>
      </c>
      <c r="B5" s="59" t="s">
        <v>17</v>
      </c>
      <c r="C5" s="59" t="s">
        <v>18</v>
      </c>
      <c r="D5" s="60" t="s">
        <v>302</v>
      </c>
      <c r="E5" s="60" t="s">
        <v>302</v>
      </c>
      <c r="F5" s="60">
        <v>45047</v>
      </c>
    </row>
    <row r="6" spans="1:6" x14ac:dyDescent="0.25">
      <c r="A6" s="1">
        <v>1</v>
      </c>
      <c r="B6" s="70" t="s">
        <v>1</v>
      </c>
      <c r="C6" s="70" t="s">
        <v>102</v>
      </c>
      <c r="D6" s="66">
        <v>33.067960510000006</v>
      </c>
      <c r="E6" s="66">
        <v>28.447931679999996</v>
      </c>
      <c r="F6" s="2">
        <f>+D6-E6</f>
        <v>4.6200288300000096</v>
      </c>
    </row>
    <row r="7" spans="1:6" x14ac:dyDescent="0.25">
      <c r="A7" s="1">
        <f t="shared" ref="A7:A40" si="0">1+A6</f>
        <v>2</v>
      </c>
      <c r="B7" s="70" t="s">
        <v>1</v>
      </c>
      <c r="C7" s="70" t="s">
        <v>7</v>
      </c>
      <c r="D7" s="66">
        <v>27.385009870000001</v>
      </c>
      <c r="E7" s="66">
        <v>23.322229760000006</v>
      </c>
      <c r="F7" s="2">
        <f>+D7-E7</f>
        <v>4.0627801099999949</v>
      </c>
    </row>
    <row r="8" spans="1:6" x14ac:dyDescent="0.25">
      <c r="A8" s="1">
        <f t="shared" si="0"/>
        <v>3</v>
      </c>
      <c r="B8" s="70" t="s">
        <v>1</v>
      </c>
      <c r="C8" s="70" t="s">
        <v>101</v>
      </c>
      <c r="D8" s="66">
        <v>53.943548840000005</v>
      </c>
      <c r="E8" s="66">
        <v>50.371520749999995</v>
      </c>
      <c r="F8" s="2">
        <f>+D8-E8</f>
        <v>3.5720280900000105</v>
      </c>
    </row>
    <row r="9" spans="1:6" x14ac:dyDescent="0.25">
      <c r="A9" s="1">
        <f t="shared" si="0"/>
        <v>4</v>
      </c>
      <c r="B9" s="70" t="s">
        <v>1</v>
      </c>
      <c r="C9" s="70" t="s">
        <v>106</v>
      </c>
      <c r="D9" s="66">
        <v>20.882464720000002</v>
      </c>
      <c r="E9" s="66">
        <v>18.282636410000006</v>
      </c>
      <c r="F9" s="2">
        <f>+D9-E9</f>
        <v>2.5998283099999959</v>
      </c>
    </row>
    <row r="10" spans="1:6" x14ac:dyDescent="0.25">
      <c r="A10" s="1">
        <f t="shared" si="0"/>
        <v>5</v>
      </c>
      <c r="B10" s="70" t="s">
        <v>1</v>
      </c>
      <c r="C10" s="70" t="s">
        <v>4</v>
      </c>
      <c r="D10" s="66">
        <v>23.149266730000004</v>
      </c>
      <c r="E10" s="66">
        <v>20.61823575999999</v>
      </c>
      <c r="F10" s="2">
        <f>+D10-E10</f>
        <v>2.531030970000014</v>
      </c>
    </row>
    <row r="11" spans="1:6" x14ac:dyDescent="0.25">
      <c r="A11" s="1">
        <f t="shared" si="0"/>
        <v>6</v>
      </c>
      <c r="B11" s="70" t="s">
        <v>1</v>
      </c>
      <c r="C11" s="70" t="s">
        <v>279</v>
      </c>
      <c r="D11" s="66">
        <v>86.115524620000002</v>
      </c>
      <c r="E11" s="66">
        <v>84.140298899999991</v>
      </c>
      <c r="F11" s="2">
        <f>+D11-E11</f>
        <v>1.9752257200000116</v>
      </c>
    </row>
    <row r="12" spans="1:6" x14ac:dyDescent="0.25">
      <c r="A12" s="1">
        <f t="shared" si="0"/>
        <v>7</v>
      </c>
      <c r="B12" s="70" t="s">
        <v>1</v>
      </c>
      <c r="C12" s="70" t="s">
        <v>108</v>
      </c>
      <c r="D12" s="66">
        <v>13.552036729999999</v>
      </c>
      <c r="E12" s="66">
        <v>11.818068379999994</v>
      </c>
      <c r="F12" s="2">
        <f>+D12-E12</f>
        <v>1.7339683500000049</v>
      </c>
    </row>
    <row r="13" spans="1:6" x14ac:dyDescent="0.25">
      <c r="A13" s="1">
        <f t="shared" si="0"/>
        <v>8</v>
      </c>
      <c r="B13" s="70" t="s">
        <v>1</v>
      </c>
      <c r="C13" s="70" t="s">
        <v>105</v>
      </c>
      <c r="D13" s="66">
        <v>26.481346160000005</v>
      </c>
      <c r="E13" s="66">
        <v>24.962348049999992</v>
      </c>
      <c r="F13" s="2">
        <f>+D13-E13</f>
        <v>1.5189981100000125</v>
      </c>
    </row>
    <row r="14" spans="1:6" x14ac:dyDescent="0.25">
      <c r="A14" s="1">
        <f t="shared" si="0"/>
        <v>9</v>
      </c>
      <c r="B14" s="70" t="s">
        <v>1</v>
      </c>
      <c r="C14" s="70" t="s">
        <v>5</v>
      </c>
      <c r="D14" s="66">
        <v>24.458658809999996</v>
      </c>
      <c r="E14" s="66">
        <v>23.159490740000006</v>
      </c>
      <c r="F14" s="2">
        <f>+D14-E14</f>
        <v>1.2991680699999897</v>
      </c>
    </row>
    <row r="15" spans="1:6" x14ac:dyDescent="0.25">
      <c r="A15" s="1">
        <f t="shared" si="0"/>
        <v>10</v>
      </c>
      <c r="B15" s="70" t="s">
        <v>1</v>
      </c>
      <c r="C15" s="70" t="s">
        <v>9</v>
      </c>
      <c r="D15" s="66">
        <v>34.410579929999997</v>
      </c>
      <c r="E15" s="66">
        <v>33.254196290000003</v>
      </c>
      <c r="F15" s="2">
        <f>+D15-E15</f>
        <v>1.1563836399999943</v>
      </c>
    </row>
    <row r="16" spans="1:6" x14ac:dyDescent="0.25">
      <c r="A16" s="1">
        <f t="shared" si="0"/>
        <v>11</v>
      </c>
      <c r="B16" s="70" t="s">
        <v>1</v>
      </c>
      <c r="C16" s="70" t="s">
        <v>6</v>
      </c>
      <c r="D16" s="66">
        <v>7.5611064500000014</v>
      </c>
      <c r="E16" s="66">
        <v>6.41102843</v>
      </c>
      <c r="F16" s="2">
        <f>+D16-E16</f>
        <v>1.1500780200000014</v>
      </c>
    </row>
    <row r="17" spans="1:6" x14ac:dyDescent="0.25">
      <c r="A17" s="1">
        <f t="shared" si="0"/>
        <v>12</v>
      </c>
      <c r="B17" s="70" t="s">
        <v>1</v>
      </c>
      <c r="C17" s="70" t="s">
        <v>104</v>
      </c>
      <c r="D17" s="66">
        <v>27.981586449999995</v>
      </c>
      <c r="E17" s="66">
        <v>26.839144609999998</v>
      </c>
      <c r="F17" s="2">
        <f>+D17-E17</f>
        <v>1.1424418399999965</v>
      </c>
    </row>
    <row r="18" spans="1:6" x14ac:dyDescent="0.25">
      <c r="A18" s="1">
        <f t="shared" si="0"/>
        <v>13</v>
      </c>
      <c r="B18" s="70" t="s">
        <v>1</v>
      </c>
      <c r="C18" s="70" t="s">
        <v>107</v>
      </c>
      <c r="D18" s="66">
        <v>16.174067720000004</v>
      </c>
      <c r="E18" s="66">
        <v>15.084087220000004</v>
      </c>
      <c r="F18" s="2">
        <f>+D18-E18</f>
        <v>1.0899804999999994</v>
      </c>
    </row>
    <row r="19" spans="1:6" x14ac:dyDescent="0.25">
      <c r="A19" s="1">
        <f t="shared" si="0"/>
        <v>14</v>
      </c>
      <c r="B19" s="70" t="s">
        <v>1</v>
      </c>
      <c r="C19" s="70" t="s">
        <v>103</v>
      </c>
      <c r="D19" s="66">
        <v>32.358653239999995</v>
      </c>
      <c r="E19" s="66">
        <v>31.277225939999997</v>
      </c>
      <c r="F19" s="2">
        <f>+D19-E19</f>
        <v>1.0814272999999979</v>
      </c>
    </row>
    <row r="20" spans="1:6" x14ac:dyDescent="0.25">
      <c r="A20" s="1">
        <f t="shared" si="0"/>
        <v>15</v>
      </c>
      <c r="B20" s="70" t="s">
        <v>1</v>
      </c>
      <c r="C20" s="70" t="s">
        <v>282</v>
      </c>
      <c r="D20" s="66">
        <v>18.227128350000001</v>
      </c>
      <c r="E20" s="66">
        <v>17.156460199999998</v>
      </c>
      <c r="F20" s="2">
        <f>+D20-E20</f>
        <v>1.070668150000003</v>
      </c>
    </row>
    <row r="21" spans="1:6" x14ac:dyDescent="0.25">
      <c r="A21" s="1">
        <f t="shared" si="0"/>
        <v>16</v>
      </c>
      <c r="B21" s="70" t="s">
        <v>1</v>
      </c>
      <c r="C21" s="70" t="s">
        <v>280</v>
      </c>
      <c r="D21" s="66">
        <v>29.468148200000002</v>
      </c>
      <c r="E21" s="66">
        <v>28.440731939999996</v>
      </c>
      <c r="F21" s="2">
        <f>+D21-E21</f>
        <v>1.0274162600000061</v>
      </c>
    </row>
    <row r="22" spans="1:6" x14ac:dyDescent="0.25">
      <c r="A22" s="1">
        <f t="shared" si="0"/>
        <v>17</v>
      </c>
      <c r="B22" s="70" t="s">
        <v>1</v>
      </c>
      <c r="C22" s="70" t="s">
        <v>281</v>
      </c>
      <c r="D22" s="66">
        <v>22.653609950000007</v>
      </c>
      <c r="E22" s="66">
        <v>21.674009089999995</v>
      </c>
      <c r="F22" s="2">
        <f>+D22-E22</f>
        <v>0.97960086000001212</v>
      </c>
    </row>
    <row r="23" spans="1:6" x14ac:dyDescent="0.25">
      <c r="A23" s="1">
        <f t="shared" si="0"/>
        <v>18</v>
      </c>
      <c r="B23" s="70" t="s">
        <v>1</v>
      </c>
      <c r="C23" s="70" t="s">
        <v>3</v>
      </c>
      <c r="D23" s="66">
        <v>8.7251327000000014</v>
      </c>
      <c r="E23" s="66">
        <v>7.8044282300000001</v>
      </c>
      <c r="F23" s="2">
        <f>+D23-E23</f>
        <v>0.92070447000000133</v>
      </c>
    </row>
    <row r="24" spans="1:6" x14ac:dyDescent="0.25">
      <c r="A24" s="1">
        <f t="shared" si="0"/>
        <v>19</v>
      </c>
      <c r="B24" s="70" t="s">
        <v>1</v>
      </c>
      <c r="C24" s="70" t="s">
        <v>283</v>
      </c>
      <c r="D24" s="66">
        <v>12.47508073</v>
      </c>
      <c r="E24" s="66">
        <v>11.63280804</v>
      </c>
      <c r="F24" s="2">
        <f>+D24-E24</f>
        <v>0.84227268999999971</v>
      </c>
    </row>
    <row r="25" spans="1:6" x14ac:dyDescent="0.25">
      <c r="A25" s="1">
        <f t="shared" si="0"/>
        <v>20</v>
      </c>
      <c r="B25" s="70" t="s">
        <v>1</v>
      </c>
      <c r="C25" s="70" t="s">
        <v>113</v>
      </c>
      <c r="D25" s="66">
        <v>5.2502110399999999</v>
      </c>
      <c r="E25" s="66">
        <v>4.6153279799999991</v>
      </c>
      <c r="F25" s="2">
        <f>+D25-E25</f>
        <v>0.63488306000000083</v>
      </c>
    </row>
    <row r="26" spans="1:6" x14ac:dyDescent="0.25">
      <c r="A26" s="1">
        <f t="shared" si="0"/>
        <v>21</v>
      </c>
      <c r="B26" s="70" t="s">
        <v>1</v>
      </c>
      <c r="C26" s="70" t="s">
        <v>10</v>
      </c>
      <c r="D26" s="66">
        <v>7.0156012000000008</v>
      </c>
      <c r="E26" s="66">
        <v>6.4435405800000014</v>
      </c>
      <c r="F26" s="2">
        <f>+D26-E26</f>
        <v>0.57206061999999935</v>
      </c>
    </row>
    <row r="27" spans="1:6" x14ac:dyDescent="0.25">
      <c r="A27" s="1">
        <f t="shared" si="0"/>
        <v>22</v>
      </c>
      <c r="B27" s="70" t="s">
        <v>1</v>
      </c>
      <c r="C27" s="70" t="s">
        <v>112</v>
      </c>
      <c r="D27" s="66">
        <v>6.1724276000000007</v>
      </c>
      <c r="E27" s="66">
        <v>5.6887876000000004</v>
      </c>
      <c r="F27" s="2">
        <f>+D27-E27</f>
        <v>0.48364000000000029</v>
      </c>
    </row>
    <row r="28" spans="1:6" x14ac:dyDescent="0.25">
      <c r="A28" s="1">
        <f t="shared" si="0"/>
        <v>23</v>
      </c>
      <c r="B28" s="70" t="s">
        <v>1</v>
      </c>
      <c r="C28" s="70" t="s">
        <v>298</v>
      </c>
      <c r="D28" s="66">
        <v>16.390831949999999</v>
      </c>
      <c r="E28" s="66">
        <v>16.076798969999999</v>
      </c>
      <c r="F28" s="2">
        <f>+D28-E28</f>
        <v>0.31403298000000035</v>
      </c>
    </row>
    <row r="29" spans="1:6" x14ac:dyDescent="0.25">
      <c r="A29" s="1">
        <f t="shared" si="0"/>
        <v>24</v>
      </c>
      <c r="B29" s="70" t="s">
        <v>1</v>
      </c>
      <c r="C29" s="70" t="s">
        <v>100</v>
      </c>
      <c r="D29" s="66">
        <v>83.827592519999982</v>
      </c>
      <c r="E29" s="66">
        <v>83.573601060000001</v>
      </c>
      <c r="F29" s="2">
        <f>+D29-E29</f>
        <v>0.25399145999998041</v>
      </c>
    </row>
    <row r="30" spans="1:6" x14ac:dyDescent="0.25">
      <c r="A30" s="1">
        <f t="shared" si="0"/>
        <v>25</v>
      </c>
      <c r="B30" s="70" t="s">
        <v>1</v>
      </c>
      <c r="C30" s="70" t="s">
        <v>8</v>
      </c>
      <c r="D30" s="66">
        <v>78.345427589999986</v>
      </c>
      <c r="E30" s="66">
        <v>78.130196670000032</v>
      </c>
      <c r="F30" s="2">
        <f>+D30-E30</f>
        <v>0.21523091999995358</v>
      </c>
    </row>
    <row r="31" spans="1:6" x14ac:dyDescent="0.25">
      <c r="A31" s="1">
        <f t="shared" si="0"/>
        <v>26</v>
      </c>
      <c r="B31" s="70" t="s">
        <v>2</v>
      </c>
      <c r="C31" s="70" t="s">
        <v>115</v>
      </c>
      <c r="D31" s="66">
        <v>3.0493040999999996</v>
      </c>
      <c r="E31" s="66">
        <v>2.8465311799999991</v>
      </c>
      <c r="F31" s="2">
        <f>+D31-E31</f>
        <v>0.20277292000000058</v>
      </c>
    </row>
    <row r="32" spans="1:6" x14ac:dyDescent="0.25">
      <c r="A32" s="1">
        <f t="shared" si="0"/>
        <v>27</v>
      </c>
      <c r="B32" s="70" t="s">
        <v>2</v>
      </c>
      <c r="C32" s="70" t="s">
        <v>13</v>
      </c>
      <c r="D32" s="66">
        <v>4.1947138199999996</v>
      </c>
      <c r="E32" s="66">
        <v>4.01991619</v>
      </c>
      <c r="F32" s="2">
        <f>+D32-E32</f>
        <v>0.17479762999999959</v>
      </c>
    </row>
    <row r="33" spans="1:6" x14ac:dyDescent="0.25">
      <c r="A33" s="1">
        <f t="shared" si="0"/>
        <v>28</v>
      </c>
      <c r="B33" s="70" t="s">
        <v>1</v>
      </c>
      <c r="C33" s="70" t="s">
        <v>290</v>
      </c>
      <c r="D33" s="66">
        <v>6.4626815199999994</v>
      </c>
      <c r="E33" s="66">
        <v>6.2880289199999986</v>
      </c>
      <c r="F33" s="2">
        <f>+D33-E33</f>
        <v>0.17465260000000082</v>
      </c>
    </row>
    <row r="34" spans="1:6" x14ac:dyDescent="0.25">
      <c r="A34" s="1">
        <f t="shared" si="0"/>
        <v>29</v>
      </c>
      <c r="B34" s="70" t="s">
        <v>2</v>
      </c>
      <c r="C34" s="70" t="s">
        <v>286</v>
      </c>
      <c r="D34" s="66">
        <v>2.5674918899999994</v>
      </c>
      <c r="E34" s="66">
        <v>2.4344072200000002</v>
      </c>
      <c r="F34" s="2">
        <f>+D34-E34</f>
        <v>0.13308466999999924</v>
      </c>
    </row>
    <row r="35" spans="1:6" x14ac:dyDescent="0.25">
      <c r="A35" s="1">
        <f t="shared" si="0"/>
        <v>30</v>
      </c>
      <c r="B35" s="70" t="s">
        <v>1</v>
      </c>
      <c r="C35" s="70" t="s">
        <v>289</v>
      </c>
      <c r="D35" s="66">
        <v>17.563588970000001</v>
      </c>
      <c r="E35" s="66">
        <v>17.43334145</v>
      </c>
      <c r="F35" s="2">
        <f>+D35-E35</f>
        <v>0.13024752000000106</v>
      </c>
    </row>
    <row r="36" spans="1:6" x14ac:dyDescent="0.25">
      <c r="A36" s="1">
        <f t="shared" si="0"/>
        <v>31</v>
      </c>
      <c r="B36" s="70" t="s">
        <v>2</v>
      </c>
      <c r="C36" s="70" t="s">
        <v>296</v>
      </c>
      <c r="D36" s="66">
        <v>1.5647246399999999</v>
      </c>
      <c r="E36" s="66">
        <v>1.4536164300000007</v>
      </c>
      <c r="F36" s="2">
        <f>+D36-E36</f>
        <v>0.11110820999999915</v>
      </c>
    </row>
    <row r="37" spans="1:6" x14ac:dyDescent="0.25">
      <c r="A37" s="1">
        <f t="shared" si="0"/>
        <v>32</v>
      </c>
      <c r="B37" s="70" t="s">
        <v>2</v>
      </c>
      <c r="C37" s="70" t="s">
        <v>288</v>
      </c>
      <c r="D37" s="66">
        <v>1.6114326600000004</v>
      </c>
      <c r="E37" s="66">
        <v>1.52684967</v>
      </c>
      <c r="F37" s="2">
        <f>+D37-E37</f>
        <v>8.4582990000000358E-2</v>
      </c>
    </row>
    <row r="38" spans="1:6" x14ac:dyDescent="0.25">
      <c r="A38" s="1">
        <f t="shared" si="0"/>
        <v>33</v>
      </c>
      <c r="B38" s="70" t="s">
        <v>1</v>
      </c>
      <c r="C38" s="70" t="s">
        <v>284</v>
      </c>
      <c r="D38" s="66">
        <v>7.7302648500000002</v>
      </c>
      <c r="E38" s="66">
        <v>7.6531206400000009</v>
      </c>
      <c r="F38" s="2">
        <f>+D38-E38</f>
        <v>7.7144209999999269E-2</v>
      </c>
    </row>
    <row r="39" spans="1:6" x14ac:dyDescent="0.25">
      <c r="A39" s="1">
        <f t="shared" si="0"/>
        <v>34</v>
      </c>
      <c r="B39" s="70" t="s">
        <v>1</v>
      </c>
      <c r="C39" s="70" t="s">
        <v>109</v>
      </c>
      <c r="D39" s="66">
        <v>12.324924880000001</v>
      </c>
      <c r="E39" s="66">
        <v>12.25062994</v>
      </c>
      <c r="F39" s="2">
        <f>+D39-E39</f>
        <v>7.4294940000001475E-2</v>
      </c>
    </row>
    <row r="40" spans="1:6" x14ac:dyDescent="0.25">
      <c r="A40" s="1">
        <f t="shared" si="0"/>
        <v>35</v>
      </c>
      <c r="B40" s="70" t="s">
        <v>14</v>
      </c>
      <c r="C40" s="70" t="s">
        <v>297</v>
      </c>
      <c r="D40" s="66">
        <v>0.9661730500000002</v>
      </c>
      <c r="E40" s="66">
        <v>0.90342331999999992</v>
      </c>
      <c r="F40" s="2">
        <f>+D40-E40</f>
        <v>6.2749730000000281E-2</v>
      </c>
    </row>
    <row r="41" spans="1:6" x14ac:dyDescent="0.25">
      <c r="A41" s="1">
        <f t="shared" ref="A41:A48" si="1">1+A40</f>
        <v>36</v>
      </c>
      <c r="B41" s="70" t="s">
        <v>2</v>
      </c>
      <c r="C41" s="70" t="s">
        <v>11</v>
      </c>
      <c r="D41" s="66">
        <v>3.3057348300000005</v>
      </c>
      <c r="E41" s="66">
        <v>3.2580913900000001</v>
      </c>
      <c r="F41" s="2">
        <f>+D41-E41</f>
        <v>4.7643440000000314E-2</v>
      </c>
    </row>
    <row r="42" spans="1:6" x14ac:dyDescent="0.25">
      <c r="A42" s="1">
        <f t="shared" si="1"/>
        <v>37</v>
      </c>
      <c r="B42" s="70" t="s">
        <v>2</v>
      </c>
      <c r="C42" s="70" t="s">
        <v>12</v>
      </c>
      <c r="D42" s="66">
        <v>3.9692379900000003</v>
      </c>
      <c r="E42" s="66">
        <v>3.9314609299999996</v>
      </c>
      <c r="F42" s="2">
        <f>+D42-E42</f>
        <v>3.7777060000000695E-2</v>
      </c>
    </row>
    <row r="43" spans="1:6" x14ac:dyDescent="0.25">
      <c r="A43" s="1">
        <f t="shared" si="1"/>
        <v>38</v>
      </c>
      <c r="B43" s="70" t="s">
        <v>14</v>
      </c>
      <c r="C43" s="70" t="s">
        <v>116</v>
      </c>
      <c r="D43" s="66">
        <v>0.9252375599999999</v>
      </c>
      <c r="E43" s="66">
        <v>0.90670179000000029</v>
      </c>
      <c r="F43" s="2">
        <f>+D43-E43</f>
        <v>1.8535769999999618E-2</v>
      </c>
    </row>
    <row r="44" spans="1:6" x14ac:dyDescent="0.25">
      <c r="A44" s="1">
        <f t="shared" si="1"/>
        <v>39</v>
      </c>
      <c r="B44" s="70" t="s">
        <v>1</v>
      </c>
      <c r="C44" s="70" t="s">
        <v>111</v>
      </c>
      <c r="D44" s="66">
        <v>7.7122506900000003</v>
      </c>
      <c r="E44" s="66">
        <v>7.7010809</v>
      </c>
      <c r="F44" s="2">
        <f>+D44-E44</f>
        <v>1.116979000000029E-2</v>
      </c>
    </row>
    <row r="45" spans="1:6" x14ac:dyDescent="0.25">
      <c r="A45" s="1">
        <f t="shared" si="1"/>
        <v>40</v>
      </c>
      <c r="B45" s="70" t="s">
        <v>2</v>
      </c>
      <c r="C45" s="70" t="s">
        <v>114</v>
      </c>
      <c r="D45" s="66">
        <v>3.5810521900000003</v>
      </c>
      <c r="E45" s="66">
        <v>3.5704171499999999</v>
      </c>
      <c r="F45" s="2">
        <f>+D45-E45</f>
        <v>1.0635040000000373E-2</v>
      </c>
    </row>
    <row r="46" spans="1:6" x14ac:dyDescent="0.25">
      <c r="A46" s="1">
        <f t="shared" si="1"/>
        <v>41</v>
      </c>
      <c r="B46" s="70" t="s">
        <v>2</v>
      </c>
      <c r="C46" s="70" t="s">
        <v>285</v>
      </c>
      <c r="D46" s="66">
        <v>3.0668199799999996</v>
      </c>
      <c r="E46" s="66">
        <v>3.0616473600000003</v>
      </c>
      <c r="F46" s="2">
        <f>+D46-E46</f>
        <v>5.172619999999295E-3</v>
      </c>
    </row>
    <row r="47" spans="1:6" x14ac:dyDescent="0.25">
      <c r="A47" s="1">
        <f t="shared" si="1"/>
        <v>42</v>
      </c>
      <c r="B47" s="70" t="s">
        <v>2</v>
      </c>
      <c r="C47" s="70" t="s">
        <v>287</v>
      </c>
      <c r="D47" s="66">
        <v>2.5086964800000002</v>
      </c>
      <c r="E47" s="66">
        <v>2.6891927200000003</v>
      </c>
      <c r="F47" s="2">
        <f>+D47-E47</f>
        <v>-0.18049624000000009</v>
      </c>
    </row>
    <row r="48" spans="1:6" x14ac:dyDescent="0.25">
      <c r="A48" s="1">
        <f t="shared" si="1"/>
        <v>43</v>
      </c>
      <c r="B48" s="70" t="s">
        <v>1</v>
      </c>
      <c r="C48" s="70" t="s">
        <v>110</v>
      </c>
      <c r="D48" s="66">
        <v>8.3079408900000011</v>
      </c>
      <c r="E48" s="66">
        <v>9.9688947200000015</v>
      </c>
      <c r="F48" s="2">
        <f>+D48-E48</f>
        <v>-1.6609538300000004</v>
      </c>
    </row>
    <row r="49" spans="1:6" x14ac:dyDescent="0.25">
      <c r="A49" s="61" t="s">
        <v>0</v>
      </c>
      <c r="B49" s="82"/>
      <c r="C49" s="62" t="s">
        <v>278</v>
      </c>
      <c r="D49" s="63">
        <f>SUM(D6:D48)</f>
        <v>807.48527360000003</v>
      </c>
      <c r="E49" s="63">
        <f>SUM(E6:E48)</f>
        <v>771.12248519999991</v>
      </c>
      <c r="F49" s="63">
        <f t="shared" ref="F49" si="2">+D49-E49</f>
        <v>36.362788400000113</v>
      </c>
    </row>
  </sheetData>
  <sortState xmlns:xlrd2="http://schemas.microsoft.com/office/spreadsheetml/2017/richdata2" ref="B6:F48">
    <sortCondition descending="1" ref="F6:F48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5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71</v>
      </c>
      <c r="B2" s="12"/>
      <c r="C2" s="12"/>
    </row>
    <row r="24" spans="1:7" ht="15.75" x14ac:dyDescent="0.25">
      <c r="A24" s="12" t="s">
        <v>70</v>
      </c>
      <c r="B24" s="12"/>
      <c r="C24" s="12"/>
    </row>
    <row r="26" spans="1:7" x14ac:dyDescent="0.25">
      <c r="D26" s="110" t="s">
        <v>27</v>
      </c>
      <c r="E26" s="110"/>
      <c r="F26" s="110"/>
    </row>
    <row r="27" spans="1:7" x14ac:dyDescent="0.25">
      <c r="D27" s="111" t="s">
        <v>37</v>
      </c>
      <c r="E27" s="111"/>
      <c r="F27" s="111"/>
    </row>
    <row r="28" spans="1:7" ht="15" customHeight="1" x14ac:dyDescent="0.25">
      <c r="D28" s="112" t="s">
        <v>47</v>
      </c>
      <c r="E28" s="112"/>
      <c r="F28" s="112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3</v>
      </c>
      <c r="D30" s="74">
        <v>0.42187877657505346</v>
      </c>
      <c r="E30" s="74">
        <v>0.42570403627600606</v>
      </c>
      <c r="F30" s="74">
        <v>0.44374521235818193</v>
      </c>
      <c r="G30" s="15">
        <v>1.8041176082175869E-2</v>
      </c>
    </row>
    <row r="31" spans="1:7" x14ac:dyDescent="0.25">
      <c r="A31" s="11">
        <v>2</v>
      </c>
      <c r="B31" s="70" t="s">
        <v>1</v>
      </c>
      <c r="C31" s="70" t="s">
        <v>102</v>
      </c>
      <c r="D31" s="74">
        <v>0.54869685296956539</v>
      </c>
      <c r="E31" s="74">
        <v>0.58278481434096707</v>
      </c>
      <c r="F31" s="74">
        <v>0.59161735061079113</v>
      </c>
      <c r="G31" s="15">
        <v>8.8325362698240539E-3</v>
      </c>
    </row>
    <row r="32" spans="1:7" x14ac:dyDescent="0.25">
      <c r="A32" s="11">
        <v>3</v>
      </c>
      <c r="B32" s="70" t="s">
        <v>1</v>
      </c>
      <c r="C32" s="70" t="s">
        <v>7</v>
      </c>
      <c r="D32" s="74">
        <v>0.77261614030062542</v>
      </c>
      <c r="E32" s="74">
        <v>0.6487601173123253</v>
      </c>
      <c r="F32" s="74">
        <v>0.62266248478720021</v>
      </c>
      <c r="G32" s="67">
        <v>-2.6097632525125092E-2</v>
      </c>
    </row>
    <row r="33" spans="1:7" x14ac:dyDescent="0.25">
      <c r="A33" s="11">
        <v>4</v>
      </c>
      <c r="B33" s="70" t="s">
        <v>1</v>
      </c>
      <c r="C33" s="70" t="s">
        <v>4</v>
      </c>
      <c r="D33" s="74">
        <v>0.70149444759921731</v>
      </c>
      <c r="E33" s="74">
        <v>0.69656609006750592</v>
      </c>
      <c r="F33" s="74">
        <v>0.65402112249420319</v>
      </c>
      <c r="G33" s="67">
        <v>-4.2544967573302728E-2</v>
      </c>
    </row>
    <row r="34" spans="1:7" x14ac:dyDescent="0.25">
      <c r="A34" s="11">
        <v>5</v>
      </c>
      <c r="B34" s="70" t="s">
        <v>1</v>
      </c>
      <c r="C34" s="70" t="s">
        <v>108</v>
      </c>
      <c r="D34" s="74">
        <v>0.66965598543456972</v>
      </c>
      <c r="E34" s="74">
        <v>0.68703212778134992</v>
      </c>
      <c r="F34" s="74">
        <v>0.66772906654855291</v>
      </c>
      <c r="G34" s="67">
        <v>-1.9303061232797014E-2</v>
      </c>
    </row>
    <row r="35" spans="1:7" x14ac:dyDescent="0.25">
      <c r="A35" s="11">
        <v>6</v>
      </c>
      <c r="B35" s="70" t="s">
        <v>1</v>
      </c>
      <c r="C35" s="70" t="s">
        <v>6</v>
      </c>
      <c r="D35" s="74">
        <v>0.73018836611665683</v>
      </c>
      <c r="E35" s="74">
        <v>0.7154093370980944</v>
      </c>
      <c r="F35" s="74">
        <v>0.72916584264088635</v>
      </c>
      <c r="G35" s="15">
        <v>1.3756505542791952E-2</v>
      </c>
    </row>
    <row r="36" spans="1:7" x14ac:dyDescent="0.25">
      <c r="A36" s="11">
        <v>7</v>
      </c>
      <c r="B36" s="70" t="s">
        <v>1</v>
      </c>
      <c r="C36" s="70" t="s">
        <v>112</v>
      </c>
      <c r="D36" s="74">
        <v>0.72208687462742449</v>
      </c>
      <c r="E36" s="74">
        <v>0.73975267841511638</v>
      </c>
      <c r="F36" s="74">
        <v>0.7673163495389268</v>
      </c>
      <c r="G36" s="15">
        <v>2.7563671123810418E-2</v>
      </c>
    </row>
    <row r="37" spans="1:7" x14ac:dyDescent="0.25">
      <c r="A37" s="11">
        <v>8</v>
      </c>
      <c r="B37" s="70" t="s">
        <v>1</v>
      </c>
      <c r="C37" s="70" t="s">
        <v>283</v>
      </c>
      <c r="D37" s="74">
        <v>0.6387547565220858</v>
      </c>
      <c r="E37" s="74">
        <v>0.69844204092952966</v>
      </c>
      <c r="F37" s="74">
        <v>0.79743496784360712</v>
      </c>
      <c r="G37" s="15">
        <v>9.8992926914077461E-2</v>
      </c>
    </row>
    <row r="38" spans="1:7" x14ac:dyDescent="0.25">
      <c r="A38" s="11">
        <v>9</v>
      </c>
      <c r="B38" s="70" t="s">
        <v>1</v>
      </c>
      <c r="C38" s="70" t="s">
        <v>10</v>
      </c>
      <c r="D38" s="76">
        <v>0.97545687348404997</v>
      </c>
      <c r="E38" s="75">
        <v>0.86698105286952099</v>
      </c>
      <c r="F38" s="75">
        <v>0.81993966609172397</v>
      </c>
      <c r="G38" s="67">
        <v>-4.7041386777797012E-2</v>
      </c>
    </row>
    <row r="39" spans="1:7" x14ac:dyDescent="0.25">
      <c r="A39" s="11">
        <v>10</v>
      </c>
      <c r="B39" s="70" t="s">
        <v>1</v>
      </c>
      <c r="C39" s="70" t="s">
        <v>282</v>
      </c>
      <c r="D39" s="74">
        <v>0.77635946806759426</v>
      </c>
      <c r="E39" s="75">
        <v>0.80698695237322016</v>
      </c>
      <c r="F39" s="75">
        <v>0.81999908869460003</v>
      </c>
      <c r="G39" s="15">
        <v>1.3012136321379875E-2</v>
      </c>
    </row>
    <row r="40" spans="1:7" x14ac:dyDescent="0.25">
      <c r="A40" s="11">
        <v>11</v>
      </c>
      <c r="B40" s="70" t="s">
        <v>1</v>
      </c>
      <c r="C40" s="70" t="s">
        <v>101</v>
      </c>
      <c r="D40" s="75">
        <v>0.85636888663406885</v>
      </c>
      <c r="E40" s="75">
        <v>0.84940384563158311</v>
      </c>
      <c r="F40" s="75">
        <v>0.8210235529861083</v>
      </c>
      <c r="G40" s="67">
        <v>-2.8380292645474814E-2</v>
      </c>
    </row>
    <row r="41" spans="1:7" x14ac:dyDescent="0.25">
      <c r="A41" s="11">
        <v>12</v>
      </c>
      <c r="B41" s="70" t="s">
        <v>1</v>
      </c>
      <c r="C41" s="70" t="s">
        <v>106</v>
      </c>
      <c r="D41" s="76">
        <v>0.97829659311283024</v>
      </c>
      <c r="E41" s="76">
        <v>1.1015366961634165</v>
      </c>
      <c r="F41" s="75">
        <v>0.84567162609145052</v>
      </c>
      <c r="G41" s="67">
        <v>-0.25586507007196602</v>
      </c>
    </row>
    <row r="42" spans="1:7" x14ac:dyDescent="0.25">
      <c r="A42" s="11">
        <v>13</v>
      </c>
      <c r="B42" s="70" t="s">
        <v>1</v>
      </c>
      <c r="C42" s="70" t="s">
        <v>9</v>
      </c>
      <c r="D42" s="75">
        <v>0.80643840616751472</v>
      </c>
      <c r="E42" s="75">
        <v>0.82464593451613866</v>
      </c>
      <c r="F42" s="75">
        <v>0.85347357506868271</v>
      </c>
      <c r="G42" s="15">
        <v>2.8827640552544054E-2</v>
      </c>
    </row>
    <row r="43" spans="1:7" x14ac:dyDescent="0.25">
      <c r="A43" s="11">
        <v>14</v>
      </c>
      <c r="B43" s="70" t="s">
        <v>1</v>
      </c>
      <c r="C43" s="70" t="s">
        <v>105</v>
      </c>
      <c r="D43" s="75">
        <v>0.93830251777604512</v>
      </c>
      <c r="E43" s="75">
        <v>0.91413944332940167</v>
      </c>
      <c r="F43" s="75">
        <v>0.88217413321337923</v>
      </c>
      <c r="G43" s="67">
        <v>-3.1965310116022438E-2</v>
      </c>
    </row>
    <row r="44" spans="1:7" x14ac:dyDescent="0.25">
      <c r="A44" s="11">
        <v>15</v>
      </c>
      <c r="B44" s="70" t="s">
        <v>1</v>
      </c>
      <c r="C44" s="70" t="s">
        <v>281</v>
      </c>
      <c r="D44" s="75">
        <v>0.84233062097650835</v>
      </c>
      <c r="E44" s="75">
        <v>0.86582625234904909</v>
      </c>
      <c r="F44" s="75">
        <v>0.88385204855684074</v>
      </c>
      <c r="G44" s="15">
        <v>1.8025796207791656E-2</v>
      </c>
    </row>
    <row r="45" spans="1:7" x14ac:dyDescent="0.25">
      <c r="A45" s="11">
        <v>16</v>
      </c>
      <c r="B45" s="70" t="s">
        <v>1</v>
      </c>
      <c r="C45" s="70" t="s">
        <v>107</v>
      </c>
      <c r="D45" s="75">
        <v>0.9328338438948991</v>
      </c>
      <c r="E45" s="75">
        <v>0.88511144311918832</v>
      </c>
      <c r="F45" s="75">
        <v>0.8877676865882681</v>
      </c>
      <c r="G45" s="15">
        <v>2.6562434690797776E-3</v>
      </c>
    </row>
    <row r="46" spans="1:7" x14ac:dyDescent="0.25">
      <c r="A46" s="11">
        <v>17</v>
      </c>
      <c r="B46" s="70" t="s">
        <v>1</v>
      </c>
      <c r="C46" s="70" t="s">
        <v>104</v>
      </c>
      <c r="D46" s="76">
        <v>0.99494476499424389</v>
      </c>
      <c r="E46" s="76">
        <v>0.95863998555578489</v>
      </c>
      <c r="F46" s="75">
        <v>0.90137985321060776</v>
      </c>
      <c r="G46" s="67">
        <v>-5.7260132345177128E-2</v>
      </c>
    </row>
    <row r="47" spans="1:7" x14ac:dyDescent="0.25">
      <c r="A47" s="11">
        <v>18</v>
      </c>
      <c r="B47" s="70" t="s">
        <v>1</v>
      </c>
      <c r="C47" s="70" t="s">
        <v>298</v>
      </c>
      <c r="D47" s="75">
        <v>0.86508874185980933</v>
      </c>
      <c r="E47" s="75">
        <v>0.89449533175591334</v>
      </c>
      <c r="F47" s="75">
        <v>0.90615301771188184</v>
      </c>
      <c r="G47" s="15">
        <v>1.16576859559685E-2</v>
      </c>
    </row>
    <row r="48" spans="1:7" x14ac:dyDescent="0.25">
      <c r="A48" s="11">
        <v>19</v>
      </c>
      <c r="B48" s="70" t="s">
        <v>1</v>
      </c>
      <c r="C48" s="70" t="s">
        <v>103</v>
      </c>
      <c r="D48" s="75">
        <v>0.91155819331109111</v>
      </c>
      <c r="E48" s="76">
        <v>1.0574577507644813</v>
      </c>
      <c r="F48" s="76">
        <v>0.9563585508365362</v>
      </c>
      <c r="G48" s="67">
        <v>-0.10109919992794514</v>
      </c>
    </row>
    <row r="49" spans="1:7" x14ac:dyDescent="0.25">
      <c r="A49" s="11">
        <v>20</v>
      </c>
      <c r="B49" s="70" t="s">
        <v>1</v>
      </c>
      <c r="C49" s="70" t="s">
        <v>290</v>
      </c>
      <c r="D49" s="75">
        <v>0.92848106211840287</v>
      </c>
      <c r="E49" s="75">
        <v>0.92285706751475705</v>
      </c>
      <c r="F49" s="76">
        <v>0.96624148287242106</v>
      </c>
      <c r="G49" s="15">
        <v>4.3384415357664019E-2</v>
      </c>
    </row>
    <row r="50" spans="1:7" x14ac:dyDescent="0.25">
      <c r="A50" s="11">
        <v>21</v>
      </c>
      <c r="B50" s="70" t="s">
        <v>1</v>
      </c>
      <c r="C50" s="70" t="s">
        <v>113</v>
      </c>
      <c r="D50" s="76">
        <v>0.98917259106765254</v>
      </c>
      <c r="E50" s="76">
        <v>0.96636456799914339</v>
      </c>
      <c r="F50" s="76">
        <v>0.9756532489422669</v>
      </c>
      <c r="G50" s="15">
        <v>9.2886809431235173E-3</v>
      </c>
    </row>
    <row r="51" spans="1:7" x14ac:dyDescent="0.25">
      <c r="A51" s="11">
        <v>22</v>
      </c>
      <c r="B51" s="70" t="s">
        <v>1</v>
      </c>
      <c r="C51" s="70" t="s">
        <v>280</v>
      </c>
      <c r="D51" s="76">
        <v>0.9864380002337394</v>
      </c>
      <c r="E51" s="76">
        <v>0.98548816028776431</v>
      </c>
      <c r="F51" s="76">
        <v>0.98327352440766647</v>
      </c>
      <c r="G51" s="67">
        <v>-2.2146358800978483E-3</v>
      </c>
    </row>
    <row r="52" spans="1:7" x14ac:dyDescent="0.25">
      <c r="A52" s="11">
        <v>23</v>
      </c>
      <c r="B52" s="70" t="s">
        <v>1</v>
      </c>
      <c r="C52" s="70" t="s">
        <v>109</v>
      </c>
      <c r="D52" s="75">
        <v>0.9482099255146258</v>
      </c>
      <c r="E52" s="75">
        <v>0.94005716260951855</v>
      </c>
      <c r="F52" s="76">
        <v>0.98426538018619791</v>
      </c>
      <c r="G52" s="15">
        <v>4.4208217576679365E-2</v>
      </c>
    </row>
    <row r="53" spans="1:7" x14ac:dyDescent="0.25">
      <c r="A53" s="11">
        <v>24</v>
      </c>
      <c r="B53" s="70" t="s">
        <v>1</v>
      </c>
      <c r="C53" s="70" t="s">
        <v>284</v>
      </c>
      <c r="D53" s="75">
        <v>0.94170608103019726</v>
      </c>
      <c r="E53" s="76">
        <v>1.0125784973376977</v>
      </c>
      <c r="F53" s="76">
        <v>1.0555102912481318</v>
      </c>
      <c r="G53" s="15">
        <v>4.2931793910434113E-2</v>
      </c>
    </row>
    <row r="54" spans="1:7" x14ac:dyDescent="0.25">
      <c r="A54" s="11">
        <v>25</v>
      </c>
      <c r="B54" s="70" t="s">
        <v>1</v>
      </c>
      <c r="C54" s="70" t="s">
        <v>100</v>
      </c>
      <c r="D54" s="76">
        <v>2.4689870315887057</v>
      </c>
      <c r="E54" s="76">
        <v>1.2182262352592375</v>
      </c>
      <c r="F54" s="76">
        <v>1.1615157333941781</v>
      </c>
      <c r="G54" s="67">
        <v>-5.6710501865059326E-2</v>
      </c>
    </row>
    <row r="55" spans="1:7" x14ac:dyDescent="0.25">
      <c r="A55" s="11">
        <v>26</v>
      </c>
      <c r="B55" s="70" t="s">
        <v>1</v>
      </c>
      <c r="C55" s="70" t="s">
        <v>5</v>
      </c>
      <c r="D55" s="76">
        <v>1.199052286283028</v>
      </c>
      <c r="E55" s="76">
        <v>1.1518028944343817</v>
      </c>
      <c r="F55" s="76">
        <v>1.1752959370153084</v>
      </c>
      <c r="G55" s="15">
        <v>2.3493042580926771E-2</v>
      </c>
    </row>
    <row r="56" spans="1:7" x14ac:dyDescent="0.25">
      <c r="A56" s="11">
        <v>27</v>
      </c>
      <c r="B56" s="70" t="s">
        <v>1</v>
      </c>
      <c r="C56" s="70" t="s">
        <v>279</v>
      </c>
      <c r="D56" s="76">
        <v>1.7917639974420914</v>
      </c>
      <c r="E56" s="76">
        <v>1.3059524132686382</v>
      </c>
      <c r="F56" s="76">
        <v>1.2150248334091942</v>
      </c>
      <c r="G56" s="67">
        <v>-9.0927579859443997E-2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2.5</v>
      </c>
      <c r="E57" s="76">
        <v>2.0905675888893951</v>
      </c>
      <c r="F57" s="76">
        <v>1.6589507087448361</v>
      </c>
      <c r="G57" s="67">
        <v>-0.43161688014455901</v>
      </c>
    </row>
    <row r="58" spans="1:7" x14ac:dyDescent="0.25">
      <c r="A58" s="11">
        <v>29</v>
      </c>
      <c r="B58" s="70" t="s">
        <v>1</v>
      </c>
      <c r="C58" s="70" t="s">
        <v>111</v>
      </c>
      <c r="D58" s="76">
        <v>1.8794680883997517</v>
      </c>
      <c r="E58" s="76">
        <v>1.7974637770380024</v>
      </c>
      <c r="F58" s="76">
        <v>1.677210453490134</v>
      </c>
      <c r="G58" s="67">
        <v>-0.12025332354786844</v>
      </c>
    </row>
    <row r="59" spans="1:7" x14ac:dyDescent="0.25">
      <c r="A59" s="11">
        <v>30</v>
      </c>
      <c r="B59" s="70" t="s">
        <v>1</v>
      </c>
      <c r="C59" s="70" t="s">
        <v>289</v>
      </c>
      <c r="D59" s="76">
        <v>2.5</v>
      </c>
      <c r="E59" s="76">
        <v>2.2368088870514002</v>
      </c>
      <c r="F59" s="76">
        <v>2.062638475963503</v>
      </c>
      <c r="G59" s="67">
        <v>-0.17417041108789721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2.5</v>
      </c>
      <c r="E60" s="81">
        <v>2.5</v>
      </c>
      <c r="F60" s="81">
        <v>2.5</v>
      </c>
      <c r="G60" s="85">
        <v>-3.5221007119351944</v>
      </c>
    </row>
    <row r="61" spans="1:7" x14ac:dyDescent="0.25">
      <c r="A61" s="51">
        <v>1</v>
      </c>
      <c r="B61" s="78" t="s">
        <v>2</v>
      </c>
      <c r="C61" s="78" t="s">
        <v>288</v>
      </c>
      <c r="D61" s="84">
        <v>0.82244784960133344</v>
      </c>
      <c r="E61" s="84">
        <v>0.8246171760357115</v>
      </c>
      <c r="F61" s="84">
        <v>0.82593027393864338</v>
      </c>
      <c r="G61" s="65">
        <v>1.3130979029318812E-3</v>
      </c>
    </row>
    <row r="62" spans="1:7" x14ac:dyDescent="0.25">
      <c r="A62" s="11">
        <v>2</v>
      </c>
      <c r="B62" s="70" t="s">
        <v>2</v>
      </c>
      <c r="C62" s="70" t="s">
        <v>296</v>
      </c>
      <c r="D62" s="75">
        <v>0.88902696221865041</v>
      </c>
      <c r="E62" s="75">
        <v>0.88508184888245567</v>
      </c>
      <c r="F62" s="75">
        <v>0.85388810079377864</v>
      </c>
      <c r="G62" s="67">
        <v>-3.1193748088677031E-2</v>
      </c>
    </row>
    <row r="63" spans="1:7" x14ac:dyDescent="0.25">
      <c r="A63" s="11">
        <v>3</v>
      </c>
      <c r="B63" s="70" t="s">
        <v>2</v>
      </c>
      <c r="C63" s="70" t="s">
        <v>115</v>
      </c>
      <c r="D63" s="75">
        <v>0.84952428068800023</v>
      </c>
      <c r="E63" s="75">
        <v>0.85041511312860751</v>
      </c>
      <c r="F63" s="75">
        <v>0.86015177015627797</v>
      </c>
      <c r="G63" s="15">
        <v>9.7366570276704589E-3</v>
      </c>
    </row>
    <row r="64" spans="1:7" x14ac:dyDescent="0.25">
      <c r="A64" s="11">
        <v>4</v>
      </c>
      <c r="B64" s="70" t="s">
        <v>2</v>
      </c>
      <c r="C64" s="70" t="s">
        <v>13</v>
      </c>
      <c r="D64" s="75">
        <v>0.87399876734750603</v>
      </c>
      <c r="E64" s="75">
        <v>0.87172995445390633</v>
      </c>
      <c r="F64" s="75">
        <v>0.8935006536098471</v>
      </c>
      <c r="G64" s="15">
        <v>2.1770699155940765E-2</v>
      </c>
    </row>
    <row r="65" spans="1:7" x14ac:dyDescent="0.25">
      <c r="A65" s="11">
        <v>5</v>
      </c>
      <c r="B65" s="70" t="s">
        <v>2</v>
      </c>
      <c r="C65" s="70" t="s">
        <v>286</v>
      </c>
      <c r="D65" s="76">
        <v>1.0287502834048106</v>
      </c>
      <c r="E65" s="76">
        <v>0.99614630330494003</v>
      </c>
      <c r="F65" s="75">
        <v>0.94369663642937851</v>
      </c>
      <c r="G65" s="67">
        <v>-5.2449666875561518E-2</v>
      </c>
    </row>
    <row r="66" spans="1:7" x14ac:dyDescent="0.25">
      <c r="A66" s="11">
        <v>6</v>
      </c>
      <c r="B66" s="70" t="s">
        <v>14</v>
      </c>
      <c r="C66" s="70" t="s">
        <v>297</v>
      </c>
      <c r="D66" s="76">
        <v>0.9563398629210812</v>
      </c>
      <c r="E66" s="76">
        <v>0.98482928926679147</v>
      </c>
      <c r="F66" s="76">
        <v>0.99487035780382416</v>
      </c>
      <c r="G66" s="15">
        <v>1.0041068537032682E-2</v>
      </c>
    </row>
    <row r="67" spans="1:7" x14ac:dyDescent="0.25">
      <c r="A67" s="11">
        <v>7</v>
      </c>
      <c r="B67" s="70" t="s">
        <v>2</v>
      </c>
      <c r="C67" s="70" t="s">
        <v>11</v>
      </c>
      <c r="D67" s="76">
        <v>1.0235014844225092</v>
      </c>
      <c r="E67" s="76">
        <v>1.0300203847101717</v>
      </c>
      <c r="F67" s="76">
        <v>1.0308940967369704</v>
      </c>
      <c r="G67" s="15">
        <v>8.7371202679875637E-4</v>
      </c>
    </row>
    <row r="68" spans="1:7" x14ac:dyDescent="0.25">
      <c r="A68" s="11">
        <v>8</v>
      </c>
      <c r="B68" s="70" t="s">
        <v>2</v>
      </c>
      <c r="C68" s="70" t="s">
        <v>114</v>
      </c>
      <c r="D68" s="76">
        <v>1.1483381019992791</v>
      </c>
      <c r="E68" s="76">
        <v>1.1715239731219875</v>
      </c>
      <c r="F68" s="76">
        <v>1.1390692953757149</v>
      </c>
      <c r="G68" s="67">
        <v>-3.2454677746272642E-2</v>
      </c>
    </row>
    <row r="69" spans="1:7" x14ac:dyDescent="0.25">
      <c r="A69" s="11">
        <v>9</v>
      </c>
      <c r="B69" s="70" t="s">
        <v>2</v>
      </c>
      <c r="C69" s="70" t="s">
        <v>12</v>
      </c>
      <c r="D69" s="76">
        <v>1.248314698629996</v>
      </c>
      <c r="E69" s="76">
        <v>1.2194393646972235</v>
      </c>
      <c r="F69" s="76">
        <v>1.1968946785880852</v>
      </c>
      <c r="G69" s="67">
        <v>-2.254468610913829E-2</v>
      </c>
    </row>
    <row r="70" spans="1:7" x14ac:dyDescent="0.25">
      <c r="A70" s="11">
        <v>10</v>
      </c>
      <c r="B70" s="70" t="s">
        <v>14</v>
      </c>
      <c r="C70" s="70" t="s">
        <v>116</v>
      </c>
      <c r="D70" s="76">
        <v>1.2853906859869284</v>
      </c>
      <c r="E70" s="76">
        <v>1.267837153507938</v>
      </c>
      <c r="F70" s="76">
        <v>1.284172213253161</v>
      </c>
      <c r="G70" s="15">
        <v>1.633505974522298E-2</v>
      </c>
    </row>
    <row r="71" spans="1:7" x14ac:dyDescent="0.25">
      <c r="A71" s="11">
        <v>11</v>
      </c>
      <c r="B71" s="70" t="s">
        <v>2</v>
      </c>
      <c r="C71" s="70" t="s">
        <v>287</v>
      </c>
      <c r="D71" s="76">
        <v>1.4826938562441647</v>
      </c>
      <c r="E71" s="76">
        <v>1.4909523370431894</v>
      </c>
      <c r="F71" s="76">
        <v>1.3734407276017853</v>
      </c>
      <c r="G71" s="67">
        <v>-0.11751160944140415</v>
      </c>
    </row>
    <row r="72" spans="1:7" x14ac:dyDescent="0.25">
      <c r="A72" s="11">
        <v>12</v>
      </c>
      <c r="B72" s="70" t="s">
        <v>2</v>
      </c>
      <c r="C72" s="70" t="s">
        <v>285</v>
      </c>
      <c r="D72" s="76">
        <v>1.5561707872953476</v>
      </c>
      <c r="E72" s="76">
        <v>1.4594145840248578</v>
      </c>
      <c r="F72" s="76">
        <v>1.410297819751001</v>
      </c>
      <c r="G72" s="67">
        <v>-4.9116764273856806E-2</v>
      </c>
    </row>
    <row r="73" spans="1:7" x14ac:dyDescent="0.25">
      <c r="A73" s="103" t="s">
        <v>0</v>
      </c>
      <c r="B73" s="103"/>
      <c r="C73" s="10" t="s">
        <v>15</v>
      </c>
      <c r="D73" s="89">
        <v>1.0428066546554062</v>
      </c>
      <c r="E73" s="89">
        <v>0.96180557707521952</v>
      </c>
      <c r="F73" s="83">
        <v>0.93239500217186155</v>
      </c>
      <c r="G73" s="69">
        <v>-2.9410574903357967E-2</v>
      </c>
    </row>
    <row r="75" spans="1:7" ht="45" customHeight="1" x14ac:dyDescent="0.25">
      <c r="C75" s="109" t="s">
        <v>293</v>
      </c>
      <c r="D75" s="109"/>
      <c r="E75" s="109"/>
      <c r="F75" s="109"/>
    </row>
  </sheetData>
  <sortState xmlns:xlrd2="http://schemas.microsoft.com/office/spreadsheetml/2017/richdata2" ref="B30:G72">
    <sortCondition ref="B30:B72"/>
    <sortCondition ref="F30:F72"/>
  </sortState>
  <mergeCells count="6">
    <mergeCell ref="G28:G29"/>
    <mergeCell ref="C75:F75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3"/>
  <sheetViews>
    <sheetView showGridLines="0" workbookViewId="0">
      <selection activeCell="B1" sqref="B1"/>
    </sheetView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73</v>
      </c>
      <c r="B2" s="12"/>
      <c r="C2" s="12"/>
    </row>
    <row r="24" spans="1:7" ht="15.75" x14ac:dyDescent="0.25">
      <c r="A24" s="12" t="s">
        <v>72</v>
      </c>
      <c r="B24" s="12"/>
      <c r="C24" s="12"/>
    </row>
    <row r="26" spans="1:7" x14ac:dyDescent="0.25">
      <c r="D26" s="112" t="s">
        <v>25</v>
      </c>
      <c r="E26" s="112"/>
      <c r="F26" s="112"/>
    </row>
    <row r="27" spans="1:7" x14ac:dyDescent="0.25">
      <c r="D27" s="111" t="s">
        <v>36</v>
      </c>
      <c r="E27" s="111"/>
      <c r="F27" s="111"/>
    </row>
    <row r="28" spans="1:7" ht="15" customHeight="1" x14ac:dyDescent="0.25">
      <c r="D28" s="110" t="s">
        <v>46</v>
      </c>
      <c r="E28" s="110"/>
      <c r="F28" s="110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102</v>
      </c>
      <c r="D30" s="74">
        <v>2.6386601098591536</v>
      </c>
      <c r="E30" s="74">
        <v>2.5869288051488222</v>
      </c>
      <c r="F30" s="74">
        <v>2.7501672162403641</v>
      </c>
      <c r="G30" s="67">
        <v>0.16323841109154191</v>
      </c>
    </row>
    <row r="31" spans="1:7" x14ac:dyDescent="0.25">
      <c r="A31" s="11">
        <v>2</v>
      </c>
      <c r="B31" s="70" t="s">
        <v>1</v>
      </c>
      <c r="C31" s="70" t="s">
        <v>108</v>
      </c>
      <c r="D31" s="74">
        <v>1.3903917493981444</v>
      </c>
      <c r="E31" s="74">
        <v>1.4084452586542449</v>
      </c>
      <c r="F31" s="74">
        <v>1.4214927972386284</v>
      </c>
      <c r="G31" s="67">
        <v>1.3047538584383567E-2</v>
      </c>
    </row>
    <row r="32" spans="1:7" x14ac:dyDescent="0.25">
      <c r="A32" s="11">
        <v>3</v>
      </c>
      <c r="B32" s="70" t="s">
        <v>1</v>
      </c>
      <c r="C32" s="70" t="s">
        <v>283</v>
      </c>
      <c r="D32" s="74">
        <v>1.6202872981253575</v>
      </c>
      <c r="E32" s="74">
        <v>1.576270708495817</v>
      </c>
      <c r="F32" s="74">
        <v>1.3968449814117856</v>
      </c>
      <c r="G32" s="15">
        <v>-0.17942572708403137</v>
      </c>
    </row>
    <row r="33" spans="1:7" x14ac:dyDescent="0.25">
      <c r="A33" s="11">
        <v>4</v>
      </c>
      <c r="B33" s="70" t="s">
        <v>1</v>
      </c>
      <c r="C33" s="70" t="s">
        <v>4</v>
      </c>
      <c r="D33" s="74">
        <v>1.3755230521182398</v>
      </c>
      <c r="E33" s="74">
        <v>1.1850121448111648</v>
      </c>
      <c r="F33" s="74">
        <v>1.3347606426706924</v>
      </c>
      <c r="G33" s="67">
        <v>0.1497484978595276</v>
      </c>
    </row>
    <row r="34" spans="1:7" x14ac:dyDescent="0.25">
      <c r="A34" s="11">
        <v>5</v>
      </c>
      <c r="B34" s="70" t="s">
        <v>1</v>
      </c>
      <c r="C34" s="70" t="s">
        <v>105</v>
      </c>
      <c r="D34" s="74">
        <v>1.3699235934407816</v>
      </c>
      <c r="E34" s="74">
        <v>1.2998628060475976</v>
      </c>
      <c r="F34" s="74">
        <v>1.3024562256032788</v>
      </c>
      <c r="G34" s="67">
        <v>2.5934195556811535E-3</v>
      </c>
    </row>
    <row r="35" spans="1:7" x14ac:dyDescent="0.25">
      <c r="A35" s="11">
        <v>6</v>
      </c>
      <c r="B35" s="70" t="s">
        <v>1</v>
      </c>
      <c r="C35" s="70" t="s">
        <v>106</v>
      </c>
      <c r="D35" s="74">
        <v>1.1573800568170156</v>
      </c>
      <c r="E35" s="74">
        <v>1.1788394076723738</v>
      </c>
      <c r="F35" s="74">
        <v>1.3020338684570998</v>
      </c>
      <c r="G35" s="67">
        <v>0.12319446078472596</v>
      </c>
    </row>
    <row r="36" spans="1:7" x14ac:dyDescent="0.25">
      <c r="A36" s="11">
        <v>7</v>
      </c>
      <c r="B36" s="70" t="s">
        <v>1</v>
      </c>
      <c r="C36" s="70" t="s">
        <v>112</v>
      </c>
      <c r="D36" s="74">
        <v>1.3551953676256203</v>
      </c>
      <c r="E36" s="74">
        <v>1.3212160890266293</v>
      </c>
      <c r="F36" s="74">
        <v>1.2880612239409621</v>
      </c>
      <c r="G36" s="15">
        <v>-3.3154865085667229E-2</v>
      </c>
    </row>
    <row r="37" spans="1:7" x14ac:dyDescent="0.25">
      <c r="A37" s="11">
        <v>8</v>
      </c>
      <c r="B37" s="70" t="s">
        <v>1</v>
      </c>
      <c r="C37" s="70" t="s">
        <v>6</v>
      </c>
      <c r="D37" s="74">
        <v>1.2885244276763133</v>
      </c>
      <c r="E37" s="74">
        <v>1.2052121854407012</v>
      </c>
      <c r="F37" s="74">
        <v>1.2738947248927224</v>
      </c>
      <c r="G37" s="67">
        <v>6.8682539452021185E-2</v>
      </c>
    </row>
    <row r="38" spans="1:7" x14ac:dyDescent="0.25">
      <c r="A38" s="11">
        <v>9</v>
      </c>
      <c r="B38" s="70" t="s">
        <v>1</v>
      </c>
      <c r="C38" s="70" t="s">
        <v>3</v>
      </c>
      <c r="D38" s="74">
        <v>1.3487183202416941</v>
      </c>
      <c r="E38" s="74">
        <v>1.2478539080272093</v>
      </c>
      <c r="F38" s="74">
        <v>1.2565269103911159</v>
      </c>
      <c r="G38" s="67">
        <v>8.6730023639065568E-3</v>
      </c>
    </row>
    <row r="39" spans="1:7" x14ac:dyDescent="0.25">
      <c r="A39" s="11">
        <v>10</v>
      </c>
      <c r="B39" s="70" t="s">
        <v>1</v>
      </c>
      <c r="C39" s="70" t="s">
        <v>101</v>
      </c>
      <c r="D39" s="74">
        <v>1.2202211476454967</v>
      </c>
      <c r="E39" s="74">
        <v>1.2223213213150272</v>
      </c>
      <c r="F39" s="74">
        <v>1.2223964012811159</v>
      </c>
      <c r="G39" s="67">
        <v>7.5079966088686945E-5</v>
      </c>
    </row>
    <row r="40" spans="1:7" x14ac:dyDescent="0.25">
      <c r="A40" s="11">
        <v>11</v>
      </c>
      <c r="B40" s="70" t="s">
        <v>1</v>
      </c>
      <c r="C40" s="70" t="s">
        <v>7</v>
      </c>
      <c r="D40" s="74">
        <v>1.1035369605110747</v>
      </c>
      <c r="E40" s="74">
        <v>1.1214063283353533</v>
      </c>
      <c r="F40" s="74">
        <v>1.2071491688901701</v>
      </c>
      <c r="G40" s="67">
        <v>8.5742840554816846E-2</v>
      </c>
    </row>
    <row r="41" spans="1:7" x14ac:dyDescent="0.25">
      <c r="A41" s="11">
        <v>12</v>
      </c>
      <c r="B41" s="70" t="s">
        <v>1</v>
      </c>
      <c r="C41" s="70" t="s">
        <v>9</v>
      </c>
      <c r="D41" s="74">
        <v>1.2791916272253456</v>
      </c>
      <c r="E41" s="74">
        <v>1.3150745128963877</v>
      </c>
      <c r="F41" s="74">
        <v>1.1887381333185867</v>
      </c>
      <c r="G41" s="15">
        <v>-0.12633637957780097</v>
      </c>
    </row>
    <row r="42" spans="1:7" x14ac:dyDescent="0.25">
      <c r="A42" s="11">
        <v>13</v>
      </c>
      <c r="B42" s="70" t="s">
        <v>1</v>
      </c>
      <c r="C42" s="70" t="s">
        <v>113</v>
      </c>
      <c r="D42" s="74">
        <v>1.0719702156786042</v>
      </c>
      <c r="E42" s="75">
        <v>0.98366075029430655</v>
      </c>
      <c r="F42" s="74">
        <v>1.1486920484148135</v>
      </c>
      <c r="G42" s="67">
        <v>0.16503129812050699</v>
      </c>
    </row>
    <row r="43" spans="1:7" x14ac:dyDescent="0.25">
      <c r="A43" s="11">
        <v>14</v>
      </c>
      <c r="B43" s="70" t="s">
        <v>1</v>
      </c>
      <c r="C43" s="70" t="s">
        <v>104</v>
      </c>
      <c r="D43" s="74">
        <v>1.1034932870239516</v>
      </c>
      <c r="E43" s="74">
        <v>1.1124972813182656</v>
      </c>
      <c r="F43" s="74">
        <v>1.1274682179682698</v>
      </c>
      <c r="G43" s="67">
        <v>1.4970936650004152E-2</v>
      </c>
    </row>
    <row r="44" spans="1:7" x14ac:dyDescent="0.25">
      <c r="A44" s="11">
        <v>15</v>
      </c>
      <c r="B44" s="70" t="s">
        <v>1</v>
      </c>
      <c r="C44" s="70" t="s">
        <v>107</v>
      </c>
      <c r="D44" s="74">
        <v>1.1648944984028498</v>
      </c>
      <c r="E44" s="74">
        <v>1.2154706209550663</v>
      </c>
      <c r="F44" s="74">
        <v>1.1267172682149711</v>
      </c>
      <c r="G44" s="15">
        <v>-8.8753352740095215E-2</v>
      </c>
    </row>
    <row r="45" spans="1:7" x14ac:dyDescent="0.25">
      <c r="A45" s="11">
        <v>16</v>
      </c>
      <c r="B45" s="70" t="s">
        <v>1</v>
      </c>
      <c r="C45" s="70" t="s">
        <v>282</v>
      </c>
      <c r="D45" s="74">
        <v>1.1526010961676498</v>
      </c>
      <c r="E45" s="74">
        <v>1.1272513379701816</v>
      </c>
      <c r="F45" s="74">
        <v>1.1227079086792264</v>
      </c>
      <c r="G45" s="15">
        <v>-4.5434292909551921E-3</v>
      </c>
    </row>
    <row r="46" spans="1:7" x14ac:dyDescent="0.25">
      <c r="A46" s="11">
        <v>17</v>
      </c>
      <c r="B46" s="70" t="s">
        <v>1</v>
      </c>
      <c r="C46" s="70" t="s">
        <v>10</v>
      </c>
      <c r="D46" s="75">
        <v>1.0360934185314568</v>
      </c>
      <c r="E46" s="74">
        <v>1.0539420061130917</v>
      </c>
      <c r="F46" s="74">
        <v>1.051325783539824</v>
      </c>
      <c r="G46" s="15">
        <v>-2.616222573267768E-3</v>
      </c>
    </row>
    <row r="47" spans="1:7" x14ac:dyDescent="0.25">
      <c r="A47" s="11">
        <v>18</v>
      </c>
      <c r="B47" s="70" t="s">
        <v>1</v>
      </c>
      <c r="C47" s="70" t="s">
        <v>279</v>
      </c>
      <c r="D47" s="74">
        <v>1.1831505055365885</v>
      </c>
      <c r="E47" s="74">
        <v>1.1043876111136837</v>
      </c>
      <c r="F47" s="75">
        <v>1.0426571784849283</v>
      </c>
      <c r="G47" s="15">
        <v>-6.1730432628755327E-2</v>
      </c>
    </row>
    <row r="48" spans="1:7" x14ac:dyDescent="0.25">
      <c r="A48" s="11">
        <v>19</v>
      </c>
      <c r="B48" s="70" t="s">
        <v>1</v>
      </c>
      <c r="C48" s="70" t="s">
        <v>284</v>
      </c>
      <c r="D48" s="74">
        <v>1.1100141834760473</v>
      </c>
      <c r="E48" s="75">
        <v>0.89710048987348012</v>
      </c>
      <c r="F48" s="75">
        <v>1.0269522543491623</v>
      </c>
      <c r="G48" s="67">
        <v>0.12985176447568214</v>
      </c>
    </row>
    <row r="49" spans="1:7" x14ac:dyDescent="0.25">
      <c r="A49" s="11">
        <v>20</v>
      </c>
      <c r="B49" s="70" t="s">
        <v>1</v>
      </c>
      <c r="C49" s="70" t="s">
        <v>289</v>
      </c>
      <c r="D49" s="74">
        <v>1.089739987958547</v>
      </c>
      <c r="E49" s="75">
        <v>1.0176468404653278</v>
      </c>
      <c r="F49" s="75">
        <v>1.0016024170155737</v>
      </c>
      <c r="G49" s="15">
        <v>-1.6044423449754097E-2</v>
      </c>
    </row>
    <row r="50" spans="1:7" x14ac:dyDescent="0.25">
      <c r="A50" s="11">
        <v>21</v>
      </c>
      <c r="B50" s="70" t="s">
        <v>1</v>
      </c>
      <c r="C50" s="70" t="s">
        <v>298</v>
      </c>
      <c r="D50" s="75">
        <v>1.0422032741081122</v>
      </c>
      <c r="E50" s="75">
        <v>1.0115742319256786</v>
      </c>
      <c r="F50" s="75">
        <v>0.97038789645868051</v>
      </c>
      <c r="G50" s="15">
        <v>-4.1186335466998125E-2</v>
      </c>
    </row>
    <row r="51" spans="1:7" x14ac:dyDescent="0.25">
      <c r="A51" s="11">
        <v>22</v>
      </c>
      <c r="B51" s="70" t="s">
        <v>1</v>
      </c>
      <c r="C51" s="70" t="s">
        <v>103</v>
      </c>
      <c r="D51" s="75">
        <v>0.93530323515407043</v>
      </c>
      <c r="E51" s="75">
        <v>0.9422864948840306</v>
      </c>
      <c r="F51" s="75">
        <v>0.96294590435181038</v>
      </c>
      <c r="G51" s="67">
        <v>2.0659409467779777E-2</v>
      </c>
    </row>
    <row r="52" spans="1:7" x14ac:dyDescent="0.25">
      <c r="A52" s="11">
        <v>23</v>
      </c>
      <c r="B52" s="70" t="s">
        <v>1</v>
      </c>
      <c r="C52" s="70" t="s">
        <v>290</v>
      </c>
      <c r="D52" s="75">
        <v>0.97432153946443367</v>
      </c>
      <c r="E52" s="75">
        <v>1.0109524385208681</v>
      </c>
      <c r="F52" s="75">
        <v>0.89894280688646699</v>
      </c>
      <c r="G52" s="15">
        <v>-0.11200963163440114</v>
      </c>
    </row>
    <row r="53" spans="1:7" x14ac:dyDescent="0.25">
      <c r="A53" s="11">
        <v>24</v>
      </c>
      <c r="B53" s="70" t="s">
        <v>1</v>
      </c>
      <c r="C53" s="70" t="s">
        <v>5</v>
      </c>
      <c r="D53" s="74">
        <v>1.0793214261716493</v>
      </c>
      <c r="E53" s="75">
        <v>1.0205007819678913</v>
      </c>
      <c r="F53" s="75">
        <v>0.88926487311447411</v>
      </c>
      <c r="G53" s="15">
        <v>-0.13123590885341718</v>
      </c>
    </row>
    <row r="54" spans="1:7" x14ac:dyDescent="0.25">
      <c r="A54" s="11">
        <v>25</v>
      </c>
      <c r="B54" s="70" t="s">
        <v>1</v>
      </c>
      <c r="C54" s="70" t="s">
        <v>8</v>
      </c>
      <c r="D54" s="75">
        <v>0.79598780746126674</v>
      </c>
      <c r="E54" s="75">
        <v>0.76714918522150088</v>
      </c>
      <c r="F54" s="75">
        <v>0.85439616440410937</v>
      </c>
      <c r="G54" s="67">
        <v>8.7246979182608486E-2</v>
      </c>
    </row>
    <row r="55" spans="1:7" x14ac:dyDescent="0.25">
      <c r="A55" s="11">
        <v>26</v>
      </c>
      <c r="B55" s="70" t="s">
        <v>1</v>
      </c>
      <c r="C55" s="70" t="s">
        <v>281</v>
      </c>
      <c r="D55" s="75">
        <v>0.77494653392524537</v>
      </c>
      <c r="E55" s="75">
        <v>0.78736218770611421</v>
      </c>
      <c r="F55" s="75">
        <v>0.80675113205606153</v>
      </c>
      <c r="G55" s="67">
        <v>1.9388944349947312E-2</v>
      </c>
    </row>
    <row r="56" spans="1:7" x14ac:dyDescent="0.25">
      <c r="A56" s="11">
        <v>27</v>
      </c>
      <c r="B56" s="70" t="s">
        <v>1</v>
      </c>
      <c r="C56" s="70" t="s">
        <v>280</v>
      </c>
      <c r="D56" s="75">
        <v>0.82797171548413562</v>
      </c>
      <c r="E56" s="75">
        <v>0.82154196479748254</v>
      </c>
      <c r="F56" s="75">
        <v>0.80314282495671985</v>
      </c>
      <c r="G56" s="15">
        <v>-1.839913984076269E-2</v>
      </c>
    </row>
    <row r="57" spans="1:7" x14ac:dyDescent="0.25">
      <c r="A57" s="11">
        <v>28</v>
      </c>
      <c r="B57" s="70" t="s">
        <v>1</v>
      </c>
      <c r="C57" s="70" t="s">
        <v>110</v>
      </c>
      <c r="D57" s="75">
        <v>0.85400853980651315</v>
      </c>
      <c r="E57" s="75">
        <v>0.81704914816810981</v>
      </c>
      <c r="F57" s="75">
        <v>0.79169658710571966</v>
      </c>
      <c r="G57" s="15">
        <v>-2.5352561062390144E-2</v>
      </c>
    </row>
    <row r="58" spans="1:7" x14ac:dyDescent="0.25">
      <c r="A58" s="11">
        <v>29</v>
      </c>
      <c r="B58" s="70" t="s">
        <v>1</v>
      </c>
      <c r="C58" s="70" t="s">
        <v>100</v>
      </c>
      <c r="D58" s="75">
        <v>1.0453264690054493</v>
      </c>
      <c r="E58" s="75">
        <v>0.86158856357634761</v>
      </c>
      <c r="F58" s="75">
        <v>0.7655076169798799</v>
      </c>
      <c r="G58" s="15">
        <v>-9.6080946596467709E-2</v>
      </c>
    </row>
    <row r="59" spans="1:7" x14ac:dyDescent="0.25">
      <c r="A59" s="90">
        <v>30</v>
      </c>
      <c r="B59" s="70" t="s">
        <v>1</v>
      </c>
      <c r="C59" s="70" t="s">
        <v>111</v>
      </c>
      <c r="D59" s="76">
        <v>0.70631410480331336</v>
      </c>
      <c r="E59" s="76">
        <v>0.72321900309642817</v>
      </c>
      <c r="F59" s="76">
        <v>0.70130395715497762</v>
      </c>
      <c r="G59" s="15">
        <v>-2.1915045941450551E-2</v>
      </c>
    </row>
    <row r="60" spans="1:7" ht="15.75" thickBot="1" x14ac:dyDescent="0.3">
      <c r="A60" s="52">
        <v>31</v>
      </c>
      <c r="B60" s="80" t="s">
        <v>1</v>
      </c>
      <c r="C60" s="80" t="s">
        <v>109</v>
      </c>
      <c r="D60" s="81">
        <v>0.3455917654748899</v>
      </c>
      <c r="E60" s="81">
        <v>0.34927027657610421</v>
      </c>
      <c r="F60" s="81">
        <v>0.3428970731805327</v>
      </c>
      <c r="G60" s="64">
        <v>-6.3732033955715139E-3</v>
      </c>
    </row>
    <row r="61" spans="1:7" x14ac:dyDescent="0.25">
      <c r="A61" s="51">
        <v>1</v>
      </c>
      <c r="B61" s="78" t="s">
        <v>2</v>
      </c>
      <c r="C61" s="78" t="s">
        <v>296</v>
      </c>
      <c r="D61" s="79">
        <v>2.2265486830792351</v>
      </c>
      <c r="E61" s="79">
        <v>2.3834203213896408</v>
      </c>
      <c r="F61" s="79">
        <v>2.1235573675196786</v>
      </c>
      <c r="G61" s="65">
        <v>-0.25986295386996217</v>
      </c>
    </row>
    <row r="62" spans="1:7" x14ac:dyDescent="0.25">
      <c r="A62" s="11">
        <v>2</v>
      </c>
      <c r="B62" s="70" t="s">
        <v>2</v>
      </c>
      <c r="C62" s="70" t="s">
        <v>115</v>
      </c>
      <c r="D62" s="74">
        <v>1.3693874995007127</v>
      </c>
      <c r="E62" s="74">
        <v>1.2895828078407288</v>
      </c>
      <c r="F62" s="74">
        <v>1.3142482351548119</v>
      </c>
      <c r="G62" s="67">
        <v>2.4665427314083166E-2</v>
      </c>
    </row>
    <row r="63" spans="1:7" x14ac:dyDescent="0.25">
      <c r="A63" s="11">
        <v>3</v>
      </c>
      <c r="B63" s="70" t="s">
        <v>2</v>
      </c>
      <c r="C63" s="70" t="s">
        <v>288</v>
      </c>
      <c r="D63" s="74">
        <v>1.19957328981301</v>
      </c>
      <c r="E63" s="74">
        <v>1.2378598484790355</v>
      </c>
      <c r="F63" s="74">
        <v>1.1693854740308638</v>
      </c>
      <c r="G63" s="15">
        <v>-6.8474374448171726E-2</v>
      </c>
    </row>
    <row r="64" spans="1:7" x14ac:dyDescent="0.25">
      <c r="A64" s="11">
        <v>4</v>
      </c>
      <c r="B64" s="70" t="s">
        <v>2</v>
      </c>
      <c r="C64" s="70" t="s">
        <v>114</v>
      </c>
      <c r="D64" s="74">
        <v>1.1912826682523026</v>
      </c>
      <c r="E64" s="74">
        <v>1.0990625645806038</v>
      </c>
      <c r="F64" s="74">
        <v>1.1416689830777129</v>
      </c>
      <c r="G64" s="67">
        <v>4.2606418497109111E-2</v>
      </c>
    </row>
    <row r="65" spans="1:7" x14ac:dyDescent="0.25">
      <c r="A65" s="11">
        <v>5</v>
      </c>
      <c r="B65" s="70" t="s">
        <v>2</v>
      </c>
      <c r="C65" s="70" t="s">
        <v>286</v>
      </c>
      <c r="D65" s="74">
        <v>1.2562054185691771</v>
      </c>
      <c r="E65" s="74">
        <v>1.0960162501587503</v>
      </c>
      <c r="F65" s="74">
        <v>1.1319024958411521</v>
      </c>
      <c r="G65" s="67">
        <v>3.5886245682401841E-2</v>
      </c>
    </row>
    <row r="66" spans="1:7" x14ac:dyDescent="0.25">
      <c r="A66" s="11">
        <v>6</v>
      </c>
      <c r="B66" s="70" t="s">
        <v>2</v>
      </c>
      <c r="C66" s="70" t="s">
        <v>12</v>
      </c>
      <c r="D66" s="75">
        <v>0.86279818366092742</v>
      </c>
      <c r="E66" s="75">
        <v>0.89834238737118377</v>
      </c>
      <c r="F66" s="75">
        <v>1.0040741124927262</v>
      </c>
      <c r="G66" s="67">
        <v>0.10573172512154239</v>
      </c>
    </row>
    <row r="67" spans="1:7" x14ac:dyDescent="0.25">
      <c r="A67" s="11">
        <v>7</v>
      </c>
      <c r="B67" s="70" t="s">
        <v>2</v>
      </c>
      <c r="C67" s="70" t="s">
        <v>287</v>
      </c>
      <c r="D67" s="75">
        <v>0.90743435155824215</v>
      </c>
      <c r="E67" s="75">
        <v>0.87620284038666385</v>
      </c>
      <c r="F67" s="75">
        <v>0.9566137299400258</v>
      </c>
      <c r="G67" s="67">
        <v>8.0410889553361953E-2</v>
      </c>
    </row>
    <row r="68" spans="1:7" x14ac:dyDescent="0.25">
      <c r="A68" s="11">
        <v>8</v>
      </c>
      <c r="B68" s="70" t="s">
        <v>2</v>
      </c>
      <c r="C68" s="70" t="s">
        <v>13</v>
      </c>
      <c r="D68" s="75">
        <v>0.89728208289527145</v>
      </c>
      <c r="E68" s="75">
        <v>0.94463694296758138</v>
      </c>
      <c r="F68" s="75">
        <v>0.94725814915935069</v>
      </c>
      <c r="G68" s="67">
        <v>2.6212061917693097E-3</v>
      </c>
    </row>
    <row r="69" spans="1:7" x14ac:dyDescent="0.25">
      <c r="A69" s="11">
        <v>9</v>
      </c>
      <c r="B69" s="70" t="s">
        <v>2</v>
      </c>
      <c r="C69" s="70" t="s">
        <v>11</v>
      </c>
      <c r="D69" s="75">
        <v>0.93181202853969691</v>
      </c>
      <c r="E69" s="75">
        <v>0.89347499344858761</v>
      </c>
      <c r="F69" s="75">
        <v>0.92015086053551987</v>
      </c>
      <c r="G69" s="67">
        <v>2.6675867086932259E-2</v>
      </c>
    </row>
    <row r="70" spans="1:7" x14ac:dyDescent="0.25">
      <c r="A70" s="11">
        <v>10</v>
      </c>
      <c r="B70" s="70" t="s">
        <v>14</v>
      </c>
      <c r="C70" s="70" t="s">
        <v>116</v>
      </c>
      <c r="D70" s="75">
        <v>0.89972477654094163</v>
      </c>
      <c r="E70" s="75">
        <v>0.83399094868560975</v>
      </c>
      <c r="F70" s="75">
        <v>0.90648028800161118</v>
      </c>
      <c r="G70" s="67">
        <v>7.2489339316001433E-2</v>
      </c>
    </row>
    <row r="71" spans="1:7" x14ac:dyDescent="0.25">
      <c r="A71" s="11">
        <v>11</v>
      </c>
      <c r="B71" s="70" t="s">
        <v>14</v>
      </c>
      <c r="C71" s="70" t="s">
        <v>297</v>
      </c>
      <c r="D71" s="75">
        <v>0.86777810524384102</v>
      </c>
      <c r="E71" s="76">
        <v>0.69127734911461547</v>
      </c>
      <c r="F71" s="75">
        <v>0.76754044665094834</v>
      </c>
      <c r="G71" s="67">
        <v>7.6263097536332869E-2</v>
      </c>
    </row>
    <row r="72" spans="1:7" x14ac:dyDescent="0.25">
      <c r="A72" s="11">
        <v>12</v>
      </c>
      <c r="B72" s="70" t="s">
        <v>2</v>
      </c>
      <c r="C72" s="70" t="s">
        <v>285</v>
      </c>
      <c r="D72" s="76">
        <v>0.60559881268371551</v>
      </c>
      <c r="E72" s="76">
        <v>0.58932240066227881</v>
      </c>
      <c r="F72" s="76">
        <v>0.56578412735422956</v>
      </c>
      <c r="G72" s="15">
        <v>-2.3538273308049251E-2</v>
      </c>
    </row>
    <row r="73" spans="1:7" x14ac:dyDescent="0.25">
      <c r="A73" s="103" t="s">
        <v>0</v>
      </c>
      <c r="B73" s="103"/>
      <c r="C73" s="10" t="s">
        <v>15</v>
      </c>
      <c r="D73" s="77">
        <v>1.0955532745055612</v>
      </c>
      <c r="E73" s="77">
        <v>1.0571057845475467</v>
      </c>
      <c r="F73" s="77">
        <v>1.0505082564795112</v>
      </c>
      <c r="G73" s="17">
        <v>-6.5975280680354853E-3</v>
      </c>
    </row>
  </sheetData>
  <sortState xmlns:xlrd2="http://schemas.microsoft.com/office/spreadsheetml/2017/richdata2" ref="B30:G71">
    <sortCondition ref="B30:B71"/>
    <sortCondition descending="1" ref="F30:F71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65</v>
      </c>
      <c r="B2" s="12"/>
      <c r="C2" s="12"/>
    </row>
    <row r="24" spans="1:7" ht="15.75" x14ac:dyDescent="0.25">
      <c r="A24" s="12" t="s">
        <v>64</v>
      </c>
      <c r="B24" s="12"/>
      <c r="C24" s="12"/>
    </row>
    <row r="26" spans="1:7" x14ac:dyDescent="0.25">
      <c r="D26" s="112" t="s">
        <v>28</v>
      </c>
      <c r="E26" s="112"/>
      <c r="F26" s="112"/>
    </row>
    <row r="27" spans="1:7" x14ac:dyDescent="0.25">
      <c r="D27" s="111" t="s">
        <v>38</v>
      </c>
      <c r="E27" s="111"/>
      <c r="F27" s="111"/>
    </row>
    <row r="28" spans="1:7" ht="15" customHeight="1" x14ac:dyDescent="0.25">
      <c r="D28" s="110" t="s">
        <v>48</v>
      </c>
      <c r="E28" s="110"/>
      <c r="F28" s="110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6</v>
      </c>
      <c r="D30" s="74">
        <v>2.9910417240881036E-2</v>
      </c>
      <c r="E30" s="74">
        <v>2.7679741249236531E-2</v>
      </c>
      <c r="F30" s="74">
        <v>2.4383591744463824E-2</v>
      </c>
      <c r="G30" s="15">
        <v>-3.296149504772708E-3</v>
      </c>
    </row>
    <row r="31" spans="1:7" x14ac:dyDescent="0.25">
      <c r="A31" s="11">
        <v>2</v>
      </c>
      <c r="B31" s="70" t="s">
        <v>1</v>
      </c>
      <c r="C31" s="70" t="s">
        <v>3</v>
      </c>
      <c r="D31" s="74">
        <v>3.1726182453592183E-2</v>
      </c>
      <c r="E31" s="74">
        <v>2.9888169857853718E-2</v>
      </c>
      <c r="F31" s="74">
        <v>2.1731612657045742E-2</v>
      </c>
      <c r="G31" s="15">
        <v>-8.1565572008079762E-3</v>
      </c>
    </row>
    <row r="32" spans="1:7" x14ac:dyDescent="0.25">
      <c r="A32" s="11">
        <v>3</v>
      </c>
      <c r="B32" s="70" t="s">
        <v>1</v>
      </c>
      <c r="C32" s="70" t="s">
        <v>7</v>
      </c>
      <c r="D32" s="74">
        <v>1.4559032072349118E-2</v>
      </c>
      <c r="E32" s="74">
        <v>1.9138408948105274E-2</v>
      </c>
      <c r="F32" s="74">
        <v>1.9506353988708897E-2</v>
      </c>
      <c r="G32" s="67">
        <v>3.6794504060362263E-4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2.07390117719949E-2</v>
      </c>
      <c r="E33" s="74">
        <v>1.8360005384224005E-2</v>
      </c>
      <c r="F33" s="74">
        <v>1.8108176297140285E-2</v>
      </c>
      <c r="G33" s="15">
        <v>-2.5182908708372073E-4</v>
      </c>
    </row>
    <row r="34" spans="1:7" x14ac:dyDescent="0.25">
      <c r="A34" s="11">
        <v>5</v>
      </c>
      <c r="B34" s="70" t="s">
        <v>1</v>
      </c>
      <c r="C34" s="70" t="s">
        <v>113</v>
      </c>
      <c r="D34" s="74">
        <v>1.322751813024072E-2</v>
      </c>
      <c r="E34" s="74">
        <v>1.7980199534430138E-2</v>
      </c>
      <c r="F34" s="74">
        <v>1.6573268765895141E-2</v>
      </c>
      <c r="G34" s="15">
        <v>-1.4069307685349967E-3</v>
      </c>
    </row>
    <row r="35" spans="1:7" x14ac:dyDescent="0.25">
      <c r="A35" s="11">
        <v>6</v>
      </c>
      <c r="B35" s="70" t="s">
        <v>1</v>
      </c>
      <c r="C35" s="70" t="s">
        <v>108</v>
      </c>
      <c r="D35" s="74">
        <v>1.6864421388079642E-2</v>
      </c>
      <c r="E35" s="74">
        <v>1.5730455471535326E-2</v>
      </c>
      <c r="F35" s="74">
        <v>1.6558347308414094E-2</v>
      </c>
      <c r="G35" s="67">
        <v>8.2789183687876841E-4</v>
      </c>
    </row>
    <row r="36" spans="1:7" x14ac:dyDescent="0.25">
      <c r="A36" s="11">
        <v>7</v>
      </c>
      <c r="B36" s="70" t="s">
        <v>1</v>
      </c>
      <c r="C36" s="70" t="s">
        <v>106</v>
      </c>
      <c r="D36" s="74">
        <v>1.470479990493042E-2</v>
      </c>
      <c r="E36" s="74">
        <v>1.0019623216167001E-2</v>
      </c>
      <c r="F36" s="74">
        <v>1.5453443130142647E-2</v>
      </c>
      <c r="G36" s="67">
        <v>5.4338199139756464E-3</v>
      </c>
    </row>
    <row r="37" spans="1:7" x14ac:dyDescent="0.25">
      <c r="A37" s="11">
        <v>8</v>
      </c>
      <c r="B37" s="70" t="s">
        <v>1</v>
      </c>
      <c r="C37" s="70" t="s">
        <v>4</v>
      </c>
      <c r="D37" s="74">
        <v>1.1403491199825522E-2</v>
      </c>
      <c r="E37" s="74">
        <v>1.1466516444157127E-2</v>
      </c>
      <c r="F37" s="74">
        <v>1.3213044143273334E-2</v>
      </c>
      <c r="G37" s="67">
        <v>1.7465276991162071E-3</v>
      </c>
    </row>
    <row r="38" spans="1:7" x14ac:dyDescent="0.25">
      <c r="A38" s="11">
        <v>9</v>
      </c>
      <c r="B38" s="70" t="s">
        <v>1</v>
      </c>
      <c r="C38" s="70" t="s">
        <v>10</v>
      </c>
      <c r="D38" s="75">
        <v>5.6462000467564135E-3</v>
      </c>
      <c r="E38" s="75">
        <v>9.3040916107883943E-3</v>
      </c>
      <c r="F38" s="74">
        <v>1.074424757176729E-2</v>
      </c>
      <c r="G38" s="67">
        <v>1.4401559609788957E-3</v>
      </c>
    </row>
    <row r="39" spans="1:7" x14ac:dyDescent="0.25">
      <c r="A39" s="11">
        <v>10</v>
      </c>
      <c r="B39" s="70" t="s">
        <v>1</v>
      </c>
      <c r="C39" s="70" t="s">
        <v>112</v>
      </c>
      <c r="D39" s="74">
        <v>1.2436343502394125E-2</v>
      </c>
      <c r="E39" s="74">
        <v>1.1649720173141524E-2</v>
      </c>
      <c r="F39" s="74">
        <v>1.0241240520497723E-2</v>
      </c>
      <c r="G39" s="15">
        <v>-1.4084796526438008E-3</v>
      </c>
    </row>
    <row r="40" spans="1:7" x14ac:dyDescent="0.25">
      <c r="A40" s="11">
        <v>11</v>
      </c>
      <c r="B40" s="70" t="s">
        <v>1</v>
      </c>
      <c r="C40" s="70" t="s">
        <v>101</v>
      </c>
      <c r="D40" s="75">
        <v>8.0640756690116867E-3</v>
      </c>
      <c r="E40" s="75">
        <v>8.50730878834784E-3</v>
      </c>
      <c r="F40" s="75">
        <v>9.1576781487400175E-3</v>
      </c>
      <c r="G40" s="67">
        <v>6.5036936039217751E-4</v>
      </c>
    </row>
    <row r="41" spans="1:7" x14ac:dyDescent="0.25">
      <c r="A41" s="11">
        <v>12</v>
      </c>
      <c r="B41" s="70" t="s">
        <v>1</v>
      </c>
      <c r="C41" s="70" t="s">
        <v>107</v>
      </c>
      <c r="D41" s="75">
        <v>8.5363852824481123E-3</v>
      </c>
      <c r="E41" s="75">
        <v>9.7825306854493494E-3</v>
      </c>
      <c r="F41" s="75">
        <v>8.7886858317328224E-3</v>
      </c>
      <c r="G41" s="15">
        <v>-9.9384485371652696E-4</v>
      </c>
    </row>
    <row r="42" spans="1:7" x14ac:dyDescent="0.25">
      <c r="A42" s="11">
        <v>13</v>
      </c>
      <c r="B42" s="70" t="s">
        <v>1</v>
      </c>
      <c r="C42" s="70" t="s">
        <v>105</v>
      </c>
      <c r="D42" s="75">
        <v>7.5668102886037817E-3</v>
      </c>
      <c r="E42" s="75">
        <v>7.8047108695746071E-3</v>
      </c>
      <c r="F42" s="75">
        <v>8.5133677251570585E-3</v>
      </c>
      <c r="G42" s="67">
        <v>7.0865685558245146E-4</v>
      </c>
    </row>
    <row r="43" spans="1:7" x14ac:dyDescent="0.25">
      <c r="A43" s="11">
        <v>14</v>
      </c>
      <c r="B43" s="70" t="s">
        <v>1</v>
      </c>
      <c r="C43" s="70" t="s">
        <v>283</v>
      </c>
      <c r="D43" s="74">
        <v>1.3903374890365434E-2</v>
      </c>
      <c r="E43" s="74">
        <v>1.1960775068761212E-2</v>
      </c>
      <c r="F43" s="75">
        <v>8.3517410790983314E-3</v>
      </c>
      <c r="G43" s="15">
        <v>-3.6090339896628805E-3</v>
      </c>
    </row>
    <row r="44" spans="1:7" x14ac:dyDescent="0.25">
      <c r="A44" s="11">
        <v>15</v>
      </c>
      <c r="B44" s="70" t="s">
        <v>1</v>
      </c>
      <c r="C44" s="70" t="s">
        <v>282</v>
      </c>
      <c r="D44" s="75">
        <v>8.50677539762912E-3</v>
      </c>
      <c r="E44" s="75">
        <v>7.717100172829768E-3</v>
      </c>
      <c r="F44" s="75">
        <v>7.117300814473931E-3</v>
      </c>
      <c r="G44" s="15">
        <v>-5.9979935835583701E-4</v>
      </c>
    </row>
    <row r="45" spans="1:7" x14ac:dyDescent="0.25">
      <c r="A45" s="11">
        <v>16</v>
      </c>
      <c r="B45" s="70" t="s">
        <v>1</v>
      </c>
      <c r="C45" s="70" t="s">
        <v>5</v>
      </c>
      <c r="D45" s="75">
        <v>9.1968114496947754E-3</v>
      </c>
      <c r="E45" s="75">
        <v>8.2959660987964069E-3</v>
      </c>
      <c r="F45" s="75">
        <v>6.8060892108879533E-3</v>
      </c>
      <c r="G45" s="15">
        <v>-1.4898768879084536E-3</v>
      </c>
    </row>
    <row r="46" spans="1:7" x14ac:dyDescent="0.25">
      <c r="A46" s="11">
        <v>17</v>
      </c>
      <c r="B46" s="70" t="s">
        <v>1</v>
      </c>
      <c r="C46" s="70" t="s">
        <v>104</v>
      </c>
      <c r="D46" s="75">
        <v>2.864338983832624E-3</v>
      </c>
      <c r="E46" s="75">
        <v>3.8100527099842337E-3</v>
      </c>
      <c r="F46" s="75">
        <v>6.0099767643787758E-3</v>
      </c>
      <c r="G46" s="67">
        <v>2.1999240543945421E-3</v>
      </c>
    </row>
    <row r="47" spans="1:7" x14ac:dyDescent="0.25">
      <c r="A47" s="11">
        <v>18</v>
      </c>
      <c r="B47" s="70" t="s">
        <v>1</v>
      </c>
      <c r="C47" s="70" t="s">
        <v>281</v>
      </c>
      <c r="D47" s="75">
        <v>5.9170654317708985E-3</v>
      </c>
      <c r="E47" s="75">
        <v>5.2369918193259889E-3</v>
      </c>
      <c r="F47" s="75">
        <v>5.359851700833515E-3</v>
      </c>
      <c r="G47" s="67">
        <v>1.2285988150752616E-4</v>
      </c>
    </row>
    <row r="48" spans="1:7" x14ac:dyDescent="0.25">
      <c r="A48" s="11">
        <v>19</v>
      </c>
      <c r="B48" s="70" t="s">
        <v>1</v>
      </c>
      <c r="C48" s="70" t="s">
        <v>103</v>
      </c>
      <c r="D48" s="75">
        <v>6.5409381345842756E-3</v>
      </c>
      <c r="E48" s="75">
        <v>5.4820200575436094E-3</v>
      </c>
      <c r="F48" s="75">
        <v>4.8744515489251182E-3</v>
      </c>
      <c r="G48" s="15">
        <v>-6.0756850861849124E-4</v>
      </c>
    </row>
    <row r="49" spans="1:7" x14ac:dyDescent="0.25">
      <c r="A49" s="11">
        <v>20</v>
      </c>
      <c r="B49" s="70" t="s">
        <v>1</v>
      </c>
      <c r="C49" s="70" t="s">
        <v>280</v>
      </c>
      <c r="D49" s="75">
        <v>3.394663616648788E-3</v>
      </c>
      <c r="E49" s="75">
        <v>3.7839446852419622E-3</v>
      </c>
      <c r="F49" s="75">
        <v>4.3561113226223743E-3</v>
      </c>
      <c r="G49" s="67">
        <v>5.7216663738041216E-4</v>
      </c>
    </row>
    <row r="50" spans="1:7" x14ac:dyDescent="0.25">
      <c r="A50" s="11">
        <v>21</v>
      </c>
      <c r="B50" s="70" t="s">
        <v>1</v>
      </c>
      <c r="C50" s="70" t="s">
        <v>9</v>
      </c>
      <c r="D50" s="75">
        <v>4.4212832469165608E-3</v>
      </c>
      <c r="E50" s="75">
        <v>4.6562160155546551E-3</v>
      </c>
      <c r="F50" s="75">
        <v>4.1378195499371141E-3</v>
      </c>
      <c r="G50" s="15">
        <v>-5.1839646561754101E-4</v>
      </c>
    </row>
    <row r="51" spans="1:7" x14ac:dyDescent="0.25">
      <c r="A51" s="11">
        <v>22</v>
      </c>
      <c r="B51" s="70" t="s">
        <v>1</v>
      </c>
      <c r="C51" s="70" t="s">
        <v>279</v>
      </c>
      <c r="D51" s="75">
        <v>3.2669366111464427E-3</v>
      </c>
      <c r="E51" s="75">
        <v>3.800472164249378E-3</v>
      </c>
      <c r="F51" s="75">
        <v>3.810629033815063E-3</v>
      </c>
      <c r="G51" s="67">
        <v>1.0156869565684963E-5</v>
      </c>
    </row>
    <row r="52" spans="1:7" x14ac:dyDescent="0.25">
      <c r="A52" s="11">
        <v>23</v>
      </c>
      <c r="B52" s="70" t="s">
        <v>1</v>
      </c>
      <c r="C52" s="70" t="s">
        <v>290</v>
      </c>
      <c r="D52" s="75">
        <v>6.7546452639037722E-3</v>
      </c>
      <c r="E52" s="75">
        <v>6.5219102499958171E-3</v>
      </c>
      <c r="F52" s="75">
        <v>3.5347846050911933E-3</v>
      </c>
      <c r="G52" s="15">
        <v>-2.9871256449046238E-3</v>
      </c>
    </row>
    <row r="53" spans="1:7" x14ac:dyDescent="0.25">
      <c r="A53" s="11">
        <v>24</v>
      </c>
      <c r="B53" s="70" t="s">
        <v>1</v>
      </c>
      <c r="C53" s="70" t="s">
        <v>298</v>
      </c>
      <c r="D53" s="75">
        <v>2.8487278595529649E-3</v>
      </c>
      <c r="E53" s="75">
        <v>2.7073135018943466E-3</v>
      </c>
      <c r="F53" s="75">
        <v>2.7882372039455322E-3</v>
      </c>
      <c r="G53" s="67">
        <v>8.0923702051185521E-5</v>
      </c>
    </row>
    <row r="54" spans="1:7" x14ac:dyDescent="0.25">
      <c r="A54" s="11">
        <v>25</v>
      </c>
      <c r="B54" s="70" t="s">
        <v>1</v>
      </c>
      <c r="C54" s="70" t="s">
        <v>289</v>
      </c>
      <c r="D54" s="76">
        <v>8.0304704712899448E-4</v>
      </c>
      <c r="E54" s="76">
        <v>2.4346287212191034E-4</v>
      </c>
      <c r="F54" s="76">
        <v>1.0085822413499394E-3</v>
      </c>
      <c r="G54" s="67">
        <v>7.651193692280291E-4</v>
      </c>
    </row>
    <row r="55" spans="1:7" x14ac:dyDescent="0.25">
      <c r="A55" s="11">
        <v>26</v>
      </c>
      <c r="B55" s="70" t="s">
        <v>1</v>
      </c>
      <c r="C55" s="70" t="s">
        <v>284</v>
      </c>
      <c r="D55" s="75">
        <v>5.8347429657121643E-3</v>
      </c>
      <c r="E55" s="76">
        <v>2.4024274496980921E-3</v>
      </c>
      <c r="F55" s="76">
        <v>9.724046397506387E-4</v>
      </c>
      <c r="G55" s="15">
        <v>-1.4300228099474533E-3</v>
      </c>
    </row>
    <row r="56" spans="1:7" x14ac:dyDescent="0.25">
      <c r="A56" s="11">
        <v>27</v>
      </c>
      <c r="B56" s="70" t="s">
        <v>1</v>
      </c>
      <c r="C56" s="70" t="s">
        <v>109</v>
      </c>
      <c r="D56" s="76">
        <v>2.2447267791608949E-3</v>
      </c>
      <c r="E56" s="76">
        <v>2.0321410649869051E-3</v>
      </c>
      <c r="F56" s="76">
        <v>8.0165275469785068E-4</v>
      </c>
      <c r="G56" s="15">
        <v>-1.2304883102890545E-3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2.3574403526937805E-4</v>
      </c>
      <c r="E57" s="76">
        <v>3.4305810703003418E-4</v>
      </c>
      <c r="F57" s="76">
        <v>4.251481436342573E-4</v>
      </c>
      <c r="G57" s="67">
        <v>8.209003660422312E-5</v>
      </c>
    </row>
    <row r="58" spans="1:7" x14ac:dyDescent="0.25">
      <c r="A58" s="11">
        <v>29</v>
      </c>
      <c r="B58" s="70" t="s">
        <v>1</v>
      </c>
      <c r="C58" s="70" t="s">
        <v>100</v>
      </c>
      <c r="D58" s="76">
        <v>-1.4213095444497311E-2</v>
      </c>
      <c r="E58" s="76">
        <v>1.6340177135628207E-4</v>
      </c>
      <c r="F58" s="76">
        <v>3.956067719607282E-4</v>
      </c>
      <c r="G58" s="67">
        <v>2.3220500060444613E-4</v>
      </c>
    </row>
    <row r="59" spans="1:7" x14ac:dyDescent="0.25">
      <c r="A59" s="90">
        <v>30</v>
      </c>
      <c r="B59" s="70" t="s">
        <v>1</v>
      </c>
      <c r="C59" s="70" t="s">
        <v>111</v>
      </c>
      <c r="D59" s="76">
        <v>8.2882385813091584E-4</v>
      </c>
      <c r="E59" s="76">
        <v>5.5921664099089499E-4</v>
      </c>
      <c r="F59" s="76">
        <v>2.30485602679594E-4</v>
      </c>
      <c r="G59" s="15">
        <v>-3.2873103831130098E-4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-3.5000000000000003E-2</v>
      </c>
      <c r="E60" s="81">
        <v>-3.5000000000000003E-2</v>
      </c>
      <c r="F60" s="81">
        <v>-2.6572882066375036E-2</v>
      </c>
      <c r="G60" s="85">
        <v>1.0037546027279257E-2</v>
      </c>
    </row>
    <row r="61" spans="1:7" x14ac:dyDescent="0.25">
      <c r="A61" s="51">
        <v>1</v>
      </c>
      <c r="B61" s="78" t="s">
        <v>2</v>
      </c>
      <c r="C61" s="78" t="s">
        <v>115</v>
      </c>
      <c r="D61" s="79">
        <v>1.1561283414773419E-2</v>
      </c>
      <c r="E61" s="79">
        <v>1.0453519657031847E-2</v>
      </c>
      <c r="F61" s="84">
        <v>9.6668476280662077E-3</v>
      </c>
      <c r="G61" s="65">
        <v>-7.8667202896563933E-4</v>
      </c>
    </row>
    <row r="62" spans="1:7" x14ac:dyDescent="0.25">
      <c r="A62" s="11">
        <v>2</v>
      </c>
      <c r="B62" s="70" t="s">
        <v>14</v>
      </c>
      <c r="C62" s="70" t="s">
        <v>297</v>
      </c>
      <c r="D62" s="75">
        <v>9.4793086368054804E-3</v>
      </c>
      <c r="E62" s="75">
        <v>7.2383470073756166E-3</v>
      </c>
      <c r="F62" s="75">
        <v>7.7259383676548995E-3</v>
      </c>
      <c r="G62" s="67">
        <v>4.8759136027928286E-4</v>
      </c>
    </row>
    <row r="63" spans="1:7" x14ac:dyDescent="0.25">
      <c r="A63" s="11">
        <v>3</v>
      </c>
      <c r="B63" s="70" t="s">
        <v>2</v>
      </c>
      <c r="C63" s="70" t="s">
        <v>288</v>
      </c>
      <c r="D63" s="75">
        <v>7.8445177722821918E-3</v>
      </c>
      <c r="E63" s="75">
        <v>8.0594085852249992E-3</v>
      </c>
      <c r="F63" s="75">
        <v>7.3929557330434216E-3</v>
      </c>
      <c r="G63" s="15">
        <v>-6.6645285218157758E-4</v>
      </c>
    </row>
    <row r="64" spans="1:7" x14ac:dyDescent="0.25">
      <c r="A64" s="11">
        <v>4</v>
      </c>
      <c r="B64" s="70" t="s">
        <v>2</v>
      </c>
      <c r="C64" s="70" t="s">
        <v>296</v>
      </c>
      <c r="D64" s="75">
        <v>5.8227479978174342E-3</v>
      </c>
      <c r="E64" s="75">
        <v>5.8682458032296211E-3</v>
      </c>
      <c r="F64" s="75">
        <v>7.0619082873234918E-3</v>
      </c>
      <c r="G64" s="67">
        <v>1.1936624840938707E-3</v>
      </c>
    </row>
    <row r="65" spans="1:7" x14ac:dyDescent="0.25">
      <c r="A65" s="11">
        <v>5</v>
      </c>
      <c r="B65" s="70" t="s">
        <v>2</v>
      </c>
      <c r="C65" s="70" t="s">
        <v>286</v>
      </c>
      <c r="D65" s="75">
        <v>4.5065511061434518E-3</v>
      </c>
      <c r="E65" s="75">
        <v>5.1717421301596652E-3</v>
      </c>
      <c r="F65" s="75">
        <v>6.3685800736878974E-3</v>
      </c>
      <c r="G65" s="67">
        <v>1.1968379435282322E-3</v>
      </c>
    </row>
    <row r="66" spans="1:7" x14ac:dyDescent="0.25">
      <c r="A66" s="11">
        <v>6</v>
      </c>
      <c r="B66" s="70" t="s">
        <v>2</v>
      </c>
      <c r="C66" s="70" t="s">
        <v>13</v>
      </c>
      <c r="D66" s="75">
        <v>4.8469754512124423E-3</v>
      </c>
      <c r="E66" s="75">
        <v>5.3493417471014507E-3</v>
      </c>
      <c r="F66" s="75">
        <v>5.5847033869563002E-3</v>
      </c>
      <c r="G66" s="67">
        <v>2.3536163985484956E-4</v>
      </c>
    </row>
    <row r="67" spans="1:7" x14ac:dyDescent="0.25">
      <c r="A67" s="11">
        <v>7</v>
      </c>
      <c r="B67" s="70" t="s">
        <v>14</v>
      </c>
      <c r="C67" s="70" t="s">
        <v>116</v>
      </c>
      <c r="D67" s="75">
        <v>2.7918752090057017E-3</v>
      </c>
      <c r="E67" s="75">
        <v>2.8089594171672046E-3</v>
      </c>
      <c r="F67" s="76">
        <v>2.4242507184724458E-3</v>
      </c>
      <c r="G67" s="15">
        <v>-3.8470869869475883E-4</v>
      </c>
    </row>
    <row r="68" spans="1:7" x14ac:dyDescent="0.25">
      <c r="A68" s="11">
        <v>8</v>
      </c>
      <c r="B68" s="70" t="s">
        <v>2</v>
      </c>
      <c r="C68" s="70" t="s">
        <v>11</v>
      </c>
      <c r="D68" s="76">
        <v>1.9464652925123777E-3</v>
      </c>
      <c r="E68" s="76">
        <v>2.3463907935618294E-3</v>
      </c>
      <c r="F68" s="76">
        <v>2.1999741836911612E-3</v>
      </c>
      <c r="G68" s="15">
        <v>-1.464166098706682E-4</v>
      </c>
    </row>
    <row r="69" spans="1:7" x14ac:dyDescent="0.25">
      <c r="A69" s="11">
        <v>9</v>
      </c>
      <c r="B69" s="70" t="s">
        <v>2</v>
      </c>
      <c r="C69" s="70" t="s">
        <v>12</v>
      </c>
      <c r="D69" s="76">
        <v>1.9230011778420977E-3</v>
      </c>
      <c r="E69" s="76">
        <v>1.6939654711766927E-3</v>
      </c>
      <c r="F69" s="76">
        <v>1.7174014685447301E-3</v>
      </c>
      <c r="G69" s="67">
        <v>2.343599736803737E-5</v>
      </c>
    </row>
    <row r="70" spans="1:7" x14ac:dyDescent="0.25">
      <c r="A70" s="11">
        <v>10</v>
      </c>
      <c r="B70" s="70" t="s">
        <v>2</v>
      </c>
      <c r="C70" s="70" t="s">
        <v>114</v>
      </c>
      <c r="D70" s="75">
        <v>3.5000685106085284E-3</v>
      </c>
      <c r="E70" s="76">
        <v>8.710953103625228E-4</v>
      </c>
      <c r="F70" s="76">
        <v>4.482279983724903E-4</v>
      </c>
      <c r="G70" s="15">
        <v>-4.228673119900325E-4</v>
      </c>
    </row>
    <row r="71" spans="1:7" x14ac:dyDescent="0.25">
      <c r="A71" s="11">
        <v>11</v>
      </c>
      <c r="B71" s="70" t="s">
        <v>2</v>
      </c>
      <c r="C71" s="70" t="s">
        <v>285</v>
      </c>
      <c r="D71" s="76">
        <v>2.3136556893935825E-4</v>
      </c>
      <c r="E71" s="76">
        <v>2.1157303433958188E-4</v>
      </c>
      <c r="F71" s="76">
        <v>1.9495945273690393E-4</v>
      </c>
      <c r="G71" s="15">
        <v>-1.661358160267795E-5</v>
      </c>
    </row>
    <row r="72" spans="1:7" x14ac:dyDescent="0.25">
      <c r="A72" s="11">
        <v>12</v>
      </c>
      <c r="B72" s="70" t="s">
        <v>2</v>
      </c>
      <c r="C72" s="70" t="s">
        <v>287</v>
      </c>
      <c r="D72" s="76">
        <v>-1.5531420876764949E-2</v>
      </c>
      <c r="E72" s="76">
        <v>-1.7005479693490418E-2</v>
      </c>
      <c r="F72" s="76">
        <v>-1.0929267690570578E-2</v>
      </c>
      <c r="G72" s="67">
        <v>6.0762120029198407E-3</v>
      </c>
    </row>
    <row r="73" spans="1:7" x14ac:dyDescent="0.25">
      <c r="A73" s="103" t="s">
        <v>0</v>
      </c>
      <c r="B73" s="103"/>
      <c r="C73" s="10" t="s">
        <v>15</v>
      </c>
      <c r="D73" s="83">
        <v>4.2406737370832828E-3</v>
      </c>
      <c r="E73" s="83">
        <v>5.9619247429542601E-3</v>
      </c>
      <c r="F73" s="83">
        <v>6.1828681114804449E-3</v>
      </c>
      <c r="G73" s="69">
        <v>2.2094336852618475E-4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79</v>
      </c>
      <c r="B2" s="12"/>
      <c r="C2" s="12"/>
    </row>
    <row r="24" spans="1:7" ht="15.75" x14ac:dyDescent="0.25">
      <c r="A24" s="12" t="s">
        <v>78</v>
      </c>
      <c r="B24" s="12"/>
      <c r="C24" s="12"/>
    </row>
    <row r="26" spans="1:7" x14ac:dyDescent="0.25">
      <c r="D26" s="112" t="s">
        <v>29</v>
      </c>
      <c r="E26" s="112"/>
      <c r="F26" s="112"/>
    </row>
    <row r="27" spans="1:7" x14ac:dyDescent="0.25">
      <c r="D27" s="111" t="s">
        <v>39</v>
      </c>
      <c r="E27" s="111"/>
      <c r="F27" s="111"/>
    </row>
    <row r="28" spans="1:7" ht="15" customHeight="1" x14ac:dyDescent="0.25">
      <c r="D28" s="110" t="s">
        <v>49</v>
      </c>
      <c r="E28" s="110"/>
      <c r="F28" s="110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3</v>
      </c>
      <c r="D30" s="74">
        <v>0.18516855320591283</v>
      </c>
      <c r="E30" s="74">
        <v>0.17326194382658186</v>
      </c>
      <c r="F30" s="74">
        <v>0.12563206834353155</v>
      </c>
      <c r="G30" s="15">
        <v>-4.762987548305031E-2</v>
      </c>
    </row>
    <row r="31" spans="1:7" x14ac:dyDescent="0.25">
      <c r="A31" s="11">
        <v>2</v>
      </c>
      <c r="B31" s="70" t="s">
        <v>1</v>
      </c>
      <c r="C31" s="70" t="s">
        <v>102</v>
      </c>
      <c r="D31" s="74">
        <v>0.13437451907102479</v>
      </c>
      <c r="E31" s="74">
        <v>0.11876005874720486</v>
      </c>
      <c r="F31" s="74">
        <v>0.11694512984410427</v>
      </c>
      <c r="G31" s="15">
        <v>-1.8149289031005877E-3</v>
      </c>
    </row>
    <row r="32" spans="1:7" x14ac:dyDescent="0.25">
      <c r="A32" s="11">
        <v>3</v>
      </c>
      <c r="B32" s="70" t="s">
        <v>1</v>
      </c>
      <c r="C32" s="70" t="s">
        <v>6</v>
      </c>
      <c r="D32" s="74">
        <v>0.14076071178647229</v>
      </c>
      <c r="E32" s="74">
        <v>0.13078601088335384</v>
      </c>
      <c r="F32" s="74">
        <v>0.1154802469754705</v>
      </c>
      <c r="G32" s="15">
        <v>-1.5305763907883338E-2</v>
      </c>
    </row>
    <row r="33" spans="1:7" x14ac:dyDescent="0.25">
      <c r="A33" s="11">
        <v>4</v>
      </c>
      <c r="B33" s="70" t="s">
        <v>1</v>
      </c>
      <c r="C33" s="70" t="s">
        <v>112</v>
      </c>
      <c r="D33" s="74">
        <v>0.13267211093533343</v>
      </c>
      <c r="E33" s="74">
        <v>0.12288235194809399</v>
      </c>
      <c r="F33" s="74">
        <v>0.10773676858820179</v>
      </c>
      <c r="G33" s="15">
        <v>-1.5145583359892204E-2</v>
      </c>
    </row>
    <row r="34" spans="1:7" x14ac:dyDescent="0.25">
      <c r="A34" s="11">
        <v>5</v>
      </c>
      <c r="B34" s="70" t="s">
        <v>1</v>
      </c>
      <c r="C34" s="70" t="s">
        <v>108</v>
      </c>
      <c r="D34" s="74">
        <v>9.8193072909549844E-2</v>
      </c>
      <c r="E34" s="74">
        <v>9.1554419297300835E-2</v>
      </c>
      <c r="F34" s="74">
        <v>9.615958404588279E-2</v>
      </c>
      <c r="G34" s="67">
        <v>4.6051647485819552E-3</v>
      </c>
    </row>
    <row r="35" spans="1:7" x14ac:dyDescent="0.25">
      <c r="A35" s="11">
        <v>6</v>
      </c>
      <c r="B35" s="70" t="s">
        <v>1</v>
      </c>
      <c r="C35" s="70" t="s">
        <v>7</v>
      </c>
      <c r="D35" s="75">
        <v>7.1444552304980896E-2</v>
      </c>
      <c r="E35" s="74">
        <v>9.3477853215486906E-2</v>
      </c>
      <c r="F35" s="74">
        <v>9.4880462332550833E-2</v>
      </c>
      <c r="G35" s="67">
        <v>1.4026091170639271E-3</v>
      </c>
    </row>
    <row r="36" spans="1:7" x14ac:dyDescent="0.25">
      <c r="A36" s="11">
        <v>7</v>
      </c>
      <c r="B36" s="70" t="s">
        <v>1</v>
      </c>
      <c r="C36" s="70" t="s">
        <v>113</v>
      </c>
      <c r="D36" s="75">
        <v>7.3551487290741763E-2</v>
      </c>
      <c r="E36" s="74">
        <v>9.9782888275226411E-2</v>
      </c>
      <c r="F36" s="74">
        <v>9.1551335026699168E-2</v>
      </c>
      <c r="G36" s="15">
        <v>-8.231553248527243E-3</v>
      </c>
    </row>
    <row r="37" spans="1:7" x14ac:dyDescent="0.25">
      <c r="A37" s="11">
        <v>8</v>
      </c>
      <c r="B37" s="70" t="s">
        <v>1</v>
      </c>
      <c r="C37" s="70" t="s">
        <v>106</v>
      </c>
      <c r="D37" s="74">
        <v>8.4815537281612244E-2</v>
      </c>
      <c r="E37" s="75">
        <v>5.7682379892622128E-2</v>
      </c>
      <c r="F37" s="74">
        <v>8.8584571722885128E-2</v>
      </c>
      <c r="G37" s="67">
        <v>3.0902191830263E-2</v>
      </c>
    </row>
    <row r="38" spans="1:7" x14ac:dyDescent="0.25">
      <c r="A38" s="11">
        <v>9</v>
      </c>
      <c r="B38" s="70" t="s">
        <v>1</v>
      </c>
      <c r="C38" s="70" t="s">
        <v>101</v>
      </c>
      <c r="D38" s="75">
        <v>7.8551639076117036E-2</v>
      </c>
      <c r="E38" s="74">
        <v>8.248459752781101E-2</v>
      </c>
      <c r="F38" s="74">
        <v>8.7902095736005229E-2</v>
      </c>
      <c r="G38" s="67">
        <v>5.4174982081942186E-3</v>
      </c>
    </row>
    <row r="39" spans="1:7" x14ac:dyDescent="0.25">
      <c r="A39" s="11">
        <v>10</v>
      </c>
      <c r="B39" s="70" t="s">
        <v>1</v>
      </c>
      <c r="C39" s="70" t="s">
        <v>105</v>
      </c>
      <c r="D39" s="75">
        <v>7.0032578366671774E-2</v>
      </c>
      <c r="E39" s="75">
        <v>7.1982684080305545E-2</v>
      </c>
      <c r="F39" s="75">
        <v>7.8163940509244342E-2</v>
      </c>
      <c r="G39" s="67">
        <v>6.1812564289387972E-3</v>
      </c>
    </row>
    <row r="40" spans="1:7" x14ac:dyDescent="0.25">
      <c r="A40" s="11">
        <v>11</v>
      </c>
      <c r="B40" s="70" t="s">
        <v>1</v>
      </c>
      <c r="C40" s="70" t="s">
        <v>4</v>
      </c>
      <c r="D40" s="75">
        <v>6.5693532350556277E-2</v>
      </c>
      <c r="E40" s="75">
        <v>6.6015265867021042E-2</v>
      </c>
      <c r="F40" s="75">
        <v>7.5923750756118305E-2</v>
      </c>
      <c r="G40" s="67">
        <v>9.9084848890972632E-3</v>
      </c>
    </row>
    <row r="41" spans="1:7" x14ac:dyDescent="0.25">
      <c r="A41" s="11">
        <v>12</v>
      </c>
      <c r="B41" s="70" t="s">
        <v>1</v>
      </c>
      <c r="C41" s="70" t="s">
        <v>10</v>
      </c>
      <c r="D41" s="75">
        <v>3.7650823248784299E-2</v>
      </c>
      <c r="E41" s="75">
        <v>6.1940453932067471E-2</v>
      </c>
      <c r="F41" s="75">
        <v>7.1452223338530699E-2</v>
      </c>
      <c r="G41" s="67">
        <v>9.5117694064632274E-3</v>
      </c>
    </row>
    <row r="42" spans="1:7" x14ac:dyDescent="0.25">
      <c r="A42" s="11">
        <v>13</v>
      </c>
      <c r="B42" s="70" t="s">
        <v>1</v>
      </c>
      <c r="C42" s="70" t="s">
        <v>5</v>
      </c>
      <c r="D42" s="74">
        <v>8.4885022531378598E-2</v>
      </c>
      <c r="E42" s="75">
        <v>7.653213540682198E-2</v>
      </c>
      <c r="F42" s="75">
        <v>6.2796254628300713E-2</v>
      </c>
      <c r="G42" s="15">
        <v>-1.3735880778521267E-2</v>
      </c>
    </row>
    <row r="43" spans="1:7" x14ac:dyDescent="0.25">
      <c r="A43" s="11">
        <v>14</v>
      </c>
      <c r="B43" s="70" t="s">
        <v>1</v>
      </c>
      <c r="C43" s="70" t="s">
        <v>104</v>
      </c>
      <c r="D43" s="75">
        <v>2.8995302201032087E-2</v>
      </c>
      <c r="E43" s="75">
        <v>3.8583486485223847E-2</v>
      </c>
      <c r="F43" s="75">
        <v>6.0735670984694783E-2</v>
      </c>
      <c r="G43" s="67">
        <v>2.2152184499470935E-2</v>
      </c>
    </row>
    <row r="44" spans="1:7" x14ac:dyDescent="0.25">
      <c r="A44" s="11">
        <v>15</v>
      </c>
      <c r="B44" s="70" t="s">
        <v>1</v>
      </c>
      <c r="C44" s="70" t="s">
        <v>283</v>
      </c>
      <c r="D44" s="74">
        <v>9.8526210378525089E-2</v>
      </c>
      <c r="E44" s="74">
        <v>8.46654248415631E-2</v>
      </c>
      <c r="F44" s="75">
        <v>5.9178079978109553E-2</v>
      </c>
      <c r="G44" s="15">
        <v>-2.5487344863453547E-2</v>
      </c>
    </row>
    <row r="45" spans="1:7" x14ac:dyDescent="0.25">
      <c r="A45" s="11">
        <v>16</v>
      </c>
      <c r="B45" s="70" t="s">
        <v>1</v>
      </c>
      <c r="C45" s="70" t="s">
        <v>282</v>
      </c>
      <c r="D45" s="75">
        <v>6.6237966409235488E-2</v>
      </c>
      <c r="E45" s="75">
        <v>5.9939466530183345E-2</v>
      </c>
      <c r="F45" s="75">
        <v>5.532860642827598E-2</v>
      </c>
      <c r="G45" s="15">
        <v>-4.6108601019073658E-3</v>
      </c>
    </row>
    <row r="46" spans="1:7" x14ac:dyDescent="0.25">
      <c r="A46" s="11">
        <v>17</v>
      </c>
      <c r="B46" s="70" t="s">
        <v>1</v>
      </c>
      <c r="C46" s="70" t="s">
        <v>107</v>
      </c>
      <c r="D46" s="75">
        <v>5.2792354263360736E-2</v>
      </c>
      <c r="E46" s="75">
        <v>6.0690306321155484E-2</v>
      </c>
      <c r="F46" s="75">
        <v>5.4631155312814442E-2</v>
      </c>
      <c r="G46" s="15">
        <v>-6.0591510083410419E-3</v>
      </c>
    </row>
    <row r="47" spans="1:7" x14ac:dyDescent="0.25">
      <c r="A47" s="11">
        <v>18</v>
      </c>
      <c r="B47" s="70" t="s">
        <v>1</v>
      </c>
      <c r="C47" s="70" t="s">
        <v>280</v>
      </c>
      <c r="D47" s="75">
        <v>3.2152458286634447E-2</v>
      </c>
      <c r="E47" s="75">
        <v>3.5765677470020088E-2</v>
      </c>
      <c r="F47" s="75">
        <v>4.1014112252733291E-2</v>
      </c>
      <c r="G47" s="67">
        <v>5.248434782713203E-3</v>
      </c>
    </row>
    <row r="48" spans="1:7" x14ac:dyDescent="0.25">
      <c r="A48" s="11">
        <v>19</v>
      </c>
      <c r="B48" s="70" t="s">
        <v>1</v>
      </c>
      <c r="C48" s="70" t="s">
        <v>103</v>
      </c>
      <c r="D48" s="75">
        <v>5.1690185325810364E-2</v>
      </c>
      <c r="E48" s="75">
        <v>4.3392148796377004E-2</v>
      </c>
      <c r="F48" s="75">
        <v>3.8740305756475267E-2</v>
      </c>
      <c r="G48" s="15">
        <v>-4.6518430399017374E-3</v>
      </c>
    </row>
    <row r="49" spans="1:7" x14ac:dyDescent="0.25">
      <c r="A49" s="11">
        <v>20</v>
      </c>
      <c r="B49" s="70" t="s">
        <v>1</v>
      </c>
      <c r="C49" s="70" t="s">
        <v>281</v>
      </c>
      <c r="D49" s="75">
        <v>3.9712955824239435E-2</v>
      </c>
      <c r="E49" s="75">
        <v>3.5131838538922752E-2</v>
      </c>
      <c r="F49" s="75">
        <v>3.5930942480090544E-2</v>
      </c>
      <c r="G49" s="67">
        <v>7.9910394116779193E-4</v>
      </c>
    </row>
    <row r="50" spans="1:7" x14ac:dyDescent="0.25">
      <c r="A50" s="11">
        <v>21</v>
      </c>
      <c r="B50" s="70" t="s">
        <v>1</v>
      </c>
      <c r="C50" s="70" t="s">
        <v>9</v>
      </c>
      <c r="D50" s="75">
        <v>3.6258967862494072E-2</v>
      </c>
      <c r="E50" s="75">
        <v>3.833848875931771E-2</v>
      </c>
      <c r="F50" s="75">
        <v>3.4189302130729966E-2</v>
      </c>
      <c r="G50" s="15">
        <v>-4.1491866285877435E-3</v>
      </c>
    </row>
    <row r="51" spans="1:7" x14ac:dyDescent="0.25">
      <c r="A51" s="11">
        <v>22</v>
      </c>
      <c r="B51" s="70" t="s">
        <v>1</v>
      </c>
      <c r="C51" s="70" t="s">
        <v>298</v>
      </c>
      <c r="D51" s="75">
        <v>3.4521796016848912E-2</v>
      </c>
      <c r="E51" s="75">
        <v>3.3036705428031207E-2</v>
      </c>
      <c r="F51" s="75">
        <v>3.4141517024832015E-2</v>
      </c>
      <c r="G51" s="67">
        <v>1.1048115968008074E-3</v>
      </c>
    </row>
    <row r="52" spans="1:7" x14ac:dyDescent="0.25">
      <c r="A52" s="11">
        <v>23</v>
      </c>
      <c r="B52" s="70" t="s">
        <v>1</v>
      </c>
      <c r="C52" s="70" t="s">
        <v>279</v>
      </c>
      <c r="D52" s="75">
        <v>2.7411033033707122E-2</v>
      </c>
      <c r="E52" s="75">
        <v>3.1547771734321856E-2</v>
      </c>
      <c r="F52" s="75">
        <v>3.1692014474191725E-2</v>
      </c>
      <c r="G52" s="67">
        <v>1.4424273986986952E-4</v>
      </c>
    </row>
    <row r="53" spans="1:7" x14ac:dyDescent="0.25">
      <c r="A53" s="11">
        <v>24</v>
      </c>
      <c r="B53" s="70" t="s">
        <v>1</v>
      </c>
      <c r="C53" s="70" t="s">
        <v>290</v>
      </c>
      <c r="D53" s="75">
        <v>5.5647847399485369E-2</v>
      </c>
      <c r="E53" s="75">
        <v>5.3840402676600924E-2</v>
      </c>
      <c r="F53" s="75">
        <v>2.9390099516427504E-2</v>
      </c>
      <c r="G53" s="15">
        <v>-2.4450303160173419E-2</v>
      </c>
    </row>
    <row r="54" spans="1:7" x14ac:dyDescent="0.25">
      <c r="A54" s="11">
        <v>25</v>
      </c>
      <c r="B54" s="70" t="s">
        <v>1</v>
      </c>
      <c r="C54" s="70" t="s">
        <v>289</v>
      </c>
      <c r="D54" s="76">
        <v>7.4996583386668378E-3</v>
      </c>
      <c r="E54" s="76">
        <v>2.2744266080764177E-3</v>
      </c>
      <c r="F54" s="76">
        <v>9.4294979468294796E-3</v>
      </c>
      <c r="G54" s="67">
        <v>7.1550713387530619E-3</v>
      </c>
    </row>
    <row r="55" spans="1:7" x14ac:dyDescent="0.25">
      <c r="A55" s="11">
        <v>26</v>
      </c>
      <c r="B55" s="70" t="s">
        <v>1</v>
      </c>
      <c r="C55" s="70" t="s">
        <v>109</v>
      </c>
      <c r="D55" s="75">
        <v>2.3457348007478018E-2</v>
      </c>
      <c r="E55" s="75">
        <v>2.1217769643353753E-2</v>
      </c>
      <c r="F55" s="76">
        <v>8.3779071410712159E-3</v>
      </c>
      <c r="G55" s="15">
        <v>-1.2839862502282537E-2</v>
      </c>
    </row>
    <row r="56" spans="1:7" x14ac:dyDescent="0.25">
      <c r="A56" s="11">
        <v>27</v>
      </c>
      <c r="B56" s="70" t="s">
        <v>1</v>
      </c>
      <c r="C56" s="70" t="s">
        <v>284</v>
      </c>
      <c r="D56" s="75">
        <v>3.3596998260699146E-2</v>
      </c>
      <c r="E56" s="75">
        <v>1.3812456174493013E-2</v>
      </c>
      <c r="F56" s="76">
        <v>5.5794266045128922E-3</v>
      </c>
      <c r="G56" s="15">
        <v>-8.2330295699801215E-3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2.1047671210182297E-3</v>
      </c>
      <c r="E57" s="76">
        <v>3.0584831992378596E-3</v>
      </c>
      <c r="F57" s="76">
        <v>3.7872920587114622E-3</v>
      </c>
      <c r="G57" s="67">
        <v>7.2880885947360259E-4</v>
      </c>
    </row>
    <row r="58" spans="1:7" x14ac:dyDescent="0.25">
      <c r="A58" s="11">
        <v>29</v>
      </c>
      <c r="B58" s="70" t="s">
        <v>1</v>
      </c>
      <c r="C58" s="70" t="s">
        <v>100</v>
      </c>
      <c r="D58" s="76">
        <v>-0.12669811584798932</v>
      </c>
      <c r="E58" s="76">
        <v>1.4580065967754736E-3</v>
      </c>
      <c r="F58" s="76">
        <v>3.5325130434030526E-3</v>
      </c>
      <c r="G58" s="67">
        <v>2.0745064466275789E-3</v>
      </c>
    </row>
    <row r="59" spans="1:7" x14ac:dyDescent="0.25">
      <c r="A59" s="90">
        <v>30</v>
      </c>
      <c r="B59" s="70" t="s">
        <v>1</v>
      </c>
      <c r="C59" s="70" t="s">
        <v>111</v>
      </c>
      <c r="D59" s="76">
        <v>5.2479790604976163E-3</v>
      </c>
      <c r="E59" s="76">
        <v>3.5501371508623292E-3</v>
      </c>
      <c r="F59" s="76">
        <v>1.4669469654754518E-3</v>
      </c>
      <c r="G59" s="15">
        <v>-2.0831901853868772E-3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-0.3</v>
      </c>
      <c r="E60" s="81">
        <v>-0.3</v>
      </c>
      <c r="F60" s="81">
        <v>-0.2269994700667258</v>
      </c>
      <c r="G60" s="85">
        <v>8.7096095030141679E-2</v>
      </c>
    </row>
    <row r="61" spans="1:7" x14ac:dyDescent="0.25">
      <c r="A61" s="51">
        <v>1</v>
      </c>
      <c r="B61" s="78" t="s">
        <v>2</v>
      </c>
      <c r="C61" s="78" t="s">
        <v>115</v>
      </c>
      <c r="D61" s="84">
        <v>6.8675377366790261E-2</v>
      </c>
      <c r="E61" s="84">
        <v>6.2556375051128613E-2</v>
      </c>
      <c r="F61" s="84">
        <v>5.8099381661244114E-2</v>
      </c>
      <c r="G61" s="65">
        <v>-4.4569933898844991E-3</v>
      </c>
    </row>
    <row r="62" spans="1:7" x14ac:dyDescent="0.25">
      <c r="A62" s="11">
        <v>2</v>
      </c>
      <c r="B62" s="70" t="s">
        <v>2</v>
      </c>
      <c r="C62" s="70" t="s">
        <v>286</v>
      </c>
      <c r="D62" s="75">
        <v>3.4222677876259301E-2</v>
      </c>
      <c r="E62" s="75">
        <v>3.8868589311241999E-2</v>
      </c>
      <c r="F62" s="75">
        <v>4.7565454402912911E-2</v>
      </c>
      <c r="G62" s="67">
        <v>8.696865091670912E-3</v>
      </c>
    </row>
    <row r="63" spans="1:7" x14ac:dyDescent="0.25">
      <c r="A63" s="11">
        <v>3</v>
      </c>
      <c r="B63" s="70" t="s">
        <v>2</v>
      </c>
      <c r="C63" s="70" t="s">
        <v>13</v>
      </c>
      <c r="D63" s="75">
        <v>2.9838719430575884E-2</v>
      </c>
      <c r="E63" s="75">
        <v>3.279493199939372E-2</v>
      </c>
      <c r="F63" s="75">
        <v>3.4145599706281213E-2</v>
      </c>
      <c r="G63" s="67">
        <v>1.3506677068874928E-3</v>
      </c>
    </row>
    <row r="64" spans="1:7" x14ac:dyDescent="0.25">
      <c r="A64" s="11">
        <v>4</v>
      </c>
      <c r="B64" s="70" t="s">
        <v>2</v>
      </c>
      <c r="C64" s="70" t="s">
        <v>288</v>
      </c>
      <c r="D64" s="75">
        <v>3.5965024819900611E-2</v>
      </c>
      <c r="E64" s="75">
        <v>3.6919786733545665E-2</v>
      </c>
      <c r="F64" s="75">
        <v>3.3843763320252809E-2</v>
      </c>
      <c r="G64" s="15">
        <v>-3.0760234132928554E-3</v>
      </c>
    </row>
    <row r="65" spans="1:7" x14ac:dyDescent="0.25">
      <c r="A65" s="11">
        <v>5</v>
      </c>
      <c r="B65" s="70" t="s">
        <v>14</v>
      </c>
      <c r="C65" s="70" t="s">
        <v>297</v>
      </c>
      <c r="D65" s="75">
        <v>4.0714537612785387E-2</v>
      </c>
      <c r="E65" s="75">
        <v>3.0956483213745188E-2</v>
      </c>
      <c r="F65" s="75">
        <v>3.2991200961299705E-2</v>
      </c>
      <c r="G65" s="67">
        <v>2.0347177475545167E-3</v>
      </c>
    </row>
    <row r="66" spans="1:7" x14ac:dyDescent="0.25">
      <c r="A66" s="11">
        <v>6</v>
      </c>
      <c r="B66" s="70" t="s">
        <v>2</v>
      </c>
      <c r="C66" s="70" t="s">
        <v>296</v>
      </c>
      <c r="D66" s="75">
        <v>1.9763667743634694E-2</v>
      </c>
      <c r="E66" s="75">
        <v>2.0038923327954771E-2</v>
      </c>
      <c r="F66" s="75">
        <v>2.4191066272067799E-2</v>
      </c>
      <c r="G66" s="67">
        <v>4.1521429441130284E-3</v>
      </c>
    </row>
    <row r="67" spans="1:7" x14ac:dyDescent="0.25">
      <c r="A67" s="11">
        <v>7</v>
      </c>
      <c r="B67" s="70" t="s">
        <v>2</v>
      </c>
      <c r="C67" s="70" t="s">
        <v>12</v>
      </c>
      <c r="D67" s="75">
        <v>2.0340674729079161E-2</v>
      </c>
      <c r="E67" s="75">
        <v>1.7736675322252985E-2</v>
      </c>
      <c r="F67" s="75">
        <v>1.7813453278028638E-2</v>
      </c>
      <c r="G67" s="67">
        <v>7.6777955775653162E-5</v>
      </c>
    </row>
    <row r="68" spans="1:7" x14ac:dyDescent="0.25">
      <c r="A68" s="11">
        <v>8</v>
      </c>
      <c r="B68" s="70" t="s">
        <v>2</v>
      </c>
      <c r="C68" s="70" t="s">
        <v>11</v>
      </c>
      <c r="D68" s="75">
        <v>1.1664152134016038E-2</v>
      </c>
      <c r="E68" s="75">
        <v>1.4077963883734914E-2</v>
      </c>
      <c r="F68" s="75">
        <v>1.3197737563766508E-2</v>
      </c>
      <c r="G68" s="15">
        <v>-8.8022631996840552E-4</v>
      </c>
    </row>
    <row r="69" spans="1:7" x14ac:dyDescent="0.25">
      <c r="A69" s="11">
        <v>9</v>
      </c>
      <c r="B69" s="70" t="s">
        <v>14</v>
      </c>
      <c r="C69" s="70" t="s">
        <v>116</v>
      </c>
      <c r="D69" s="75">
        <v>1.1313916007028446E-2</v>
      </c>
      <c r="E69" s="75">
        <v>1.1353745793524123E-2</v>
      </c>
      <c r="F69" s="76">
        <v>9.7750070864245277E-3</v>
      </c>
      <c r="G69" s="15">
        <v>-1.5787387070995956E-3</v>
      </c>
    </row>
    <row r="70" spans="1:7" x14ac:dyDescent="0.25">
      <c r="A70" s="11">
        <v>10</v>
      </c>
      <c r="B70" s="70" t="s">
        <v>2</v>
      </c>
      <c r="C70" s="70" t="s">
        <v>114</v>
      </c>
      <c r="D70" s="75">
        <v>2.3399858470014929E-2</v>
      </c>
      <c r="E70" s="76">
        <v>5.8298266771060975E-3</v>
      </c>
      <c r="F70" s="76">
        <v>3.0004897313584953E-3</v>
      </c>
      <c r="G70" s="15">
        <v>-2.8293369457476022E-3</v>
      </c>
    </row>
    <row r="71" spans="1:7" x14ac:dyDescent="0.25">
      <c r="A71" s="11">
        <v>11</v>
      </c>
      <c r="B71" s="70" t="s">
        <v>2</v>
      </c>
      <c r="C71" s="70" t="s">
        <v>285</v>
      </c>
      <c r="D71" s="76">
        <v>5.4971236056272133E-4</v>
      </c>
      <c r="E71" s="76">
        <v>5.1874284943024965E-4</v>
      </c>
      <c r="F71" s="76">
        <v>4.8788191783793609E-4</v>
      </c>
      <c r="G71" s="15">
        <v>-3.0860931592313558E-5</v>
      </c>
    </row>
    <row r="72" spans="1:7" x14ac:dyDescent="0.25">
      <c r="A72" s="11">
        <v>12</v>
      </c>
      <c r="B72" s="70" t="s">
        <v>2</v>
      </c>
      <c r="C72" s="70" t="s">
        <v>287</v>
      </c>
      <c r="D72" s="76">
        <v>-7.1880571504230134E-2</v>
      </c>
      <c r="E72" s="76">
        <v>-7.8586712760290167E-2</v>
      </c>
      <c r="F72" s="76">
        <v>-5.038243091191124E-2</v>
      </c>
      <c r="G72" s="67">
        <v>2.8204281848378927E-2</v>
      </c>
    </row>
    <row r="73" spans="1:7" x14ac:dyDescent="0.25">
      <c r="A73" s="103" t="s">
        <v>0</v>
      </c>
      <c r="B73" s="103"/>
      <c r="C73" s="10" t="s">
        <v>15</v>
      </c>
      <c r="D73" s="89">
        <v>9.7763185219907241E-3</v>
      </c>
      <c r="E73" s="83">
        <v>3.2448264422693829E-2</v>
      </c>
      <c r="F73" s="83">
        <v>4.5596652100634939E-2</v>
      </c>
      <c r="G73" s="69">
        <v>1.314838767794111E-2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07" t="s">
        <v>69</v>
      </c>
      <c r="B2" s="107"/>
      <c r="C2" s="107"/>
    </row>
    <row r="24" spans="1:7" ht="15.75" x14ac:dyDescent="0.25">
      <c r="A24" s="107" t="s">
        <v>68</v>
      </c>
      <c r="B24" s="107"/>
      <c r="C24" s="107"/>
    </row>
    <row r="26" spans="1:7" x14ac:dyDescent="0.25">
      <c r="D26" s="112" t="s">
        <v>24</v>
      </c>
      <c r="E26" s="112"/>
      <c r="F26" s="112"/>
    </row>
    <row r="27" spans="1:7" x14ac:dyDescent="0.25">
      <c r="D27" s="111" t="s">
        <v>33</v>
      </c>
      <c r="E27" s="111"/>
      <c r="F27" s="111"/>
    </row>
    <row r="28" spans="1:7" ht="15" customHeight="1" x14ac:dyDescent="0.25">
      <c r="D28" s="110" t="s">
        <v>43</v>
      </c>
      <c r="E28" s="110"/>
      <c r="F28" s="110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7</v>
      </c>
      <c r="D30" s="74">
        <v>0.29168245233306606</v>
      </c>
      <c r="E30" s="74">
        <v>0.29052698928050663</v>
      </c>
      <c r="F30" s="74">
        <v>0.28883049628288959</v>
      </c>
      <c r="G30" s="15">
        <v>-1.6964929976170384E-3</v>
      </c>
    </row>
    <row r="31" spans="1:7" x14ac:dyDescent="0.25">
      <c r="A31" s="11">
        <v>2</v>
      </c>
      <c r="B31" s="70" t="s">
        <v>1</v>
      </c>
      <c r="C31" s="70" t="s">
        <v>102</v>
      </c>
      <c r="D31" s="74">
        <v>0.27614350366626522</v>
      </c>
      <c r="E31" s="74">
        <v>0.27509253628972141</v>
      </c>
      <c r="F31" s="74">
        <v>0.27443756182839435</v>
      </c>
      <c r="G31" s="15">
        <v>-6.549744613270625E-4</v>
      </c>
    </row>
    <row r="32" spans="1:7" x14ac:dyDescent="0.25">
      <c r="A32" s="11">
        <v>3</v>
      </c>
      <c r="B32" s="70" t="s">
        <v>1</v>
      </c>
      <c r="C32" s="70" t="s">
        <v>106</v>
      </c>
      <c r="D32" s="74">
        <v>0.25452873501078022</v>
      </c>
      <c r="E32" s="74">
        <v>0.253775228128235</v>
      </c>
      <c r="F32" s="74">
        <v>0.25623634364957992</v>
      </c>
      <c r="G32" s="67">
        <v>2.4611155213449254E-3</v>
      </c>
    </row>
    <row r="33" spans="1:7" x14ac:dyDescent="0.25">
      <c r="A33" s="11">
        <v>4</v>
      </c>
      <c r="B33" s="70" t="s">
        <v>1</v>
      </c>
      <c r="C33" s="70" t="s">
        <v>107</v>
      </c>
      <c r="D33" s="74">
        <v>0.23336631475052314</v>
      </c>
      <c r="E33" s="74">
        <v>0.23187725240631529</v>
      </c>
      <c r="F33" s="74">
        <v>0.22986281226984082</v>
      </c>
      <c r="G33" s="15">
        <v>-2.0144401364744768E-3</v>
      </c>
    </row>
    <row r="34" spans="1:7" x14ac:dyDescent="0.25">
      <c r="A34" s="11">
        <v>5</v>
      </c>
      <c r="B34" s="70" t="s">
        <v>1</v>
      </c>
      <c r="C34" s="70" t="s">
        <v>6</v>
      </c>
      <c r="D34" s="74">
        <v>0.22544878159731691</v>
      </c>
      <c r="E34" s="74">
        <v>0.22414058204918738</v>
      </c>
      <c r="F34" s="74">
        <v>0.22298799383556756</v>
      </c>
      <c r="G34" s="15">
        <v>-1.1525882136198262E-3</v>
      </c>
    </row>
    <row r="35" spans="1:7" x14ac:dyDescent="0.25">
      <c r="A35" s="11">
        <v>6</v>
      </c>
      <c r="B35" s="70" t="s">
        <v>1</v>
      </c>
      <c r="C35" s="70" t="s">
        <v>4</v>
      </c>
      <c r="D35" s="74">
        <v>0.21610222027834303</v>
      </c>
      <c r="E35" s="74">
        <v>0.21593024772852479</v>
      </c>
      <c r="F35" s="74">
        <v>0.21739096910103656</v>
      </c>
      <c r="G35" s="67">
        <v>1.4607213725117696E-3</v>
      </c>
    </row>
    <row r="36" spans="1:7" x14ac:dyDescent="0.25">
      <c r="A36" s="11">
        <v>7</v>
      </c>
      <c r="B36" s="70" t="s">
        <v>1</v>
      </c>
      <c r="C36" s="70" t="s">
        <v>113</v>
      </c>
      <c r="D36" s="74">
        <v>0.21132097551777301</v>
      </c>
      <c r="E36" s="74">
        <v>0.21225314938609333</v>
      </c>
      <c r="F36" s="74">
        <v>0.21319200399786123</v>
      </c>
      <c r="G36" s="67">
        <v>9.3885461176790308E-4</v>
      </c>
    </row>
    <row r="37" spans="1:7" x14ac:dyDescent="0.25">
      <c r="A37" s="11">
        <v>8</v>
      </c>
      <c r="B37" s="70" t="s">
        <v>1</v>
      </c>
      <c r="C37" s="70" t="s">
        <v>108</v>
      </c>
      <c r="D37" s="74">
        <v>0.2068188989324711</v>
      </c>
      <c r="E37" s="74">
        <v>0.20630090275445698</v>
      </c>
      <c r="F37" s="74">
        <v>0.20738662482724179</v>
      </c>
      <c r="G37" s="67">
        <v>1.0857220727848171E-3</v>
      </c>
    </row>
    <row r="38" spans="1:7" x14ac:dyDescent="0.25">
      <c r="A38" s="11">
        <v>9</v>
      </c>
      <c r="B38" s="70" t="s">
        <v>1</v>
      </c>
      <c r="C38" s="70" t="s">
        <v>283</v>
      </c>
      <c r="D38" s="74">
        <v>0.20709754247343262</v>
      </c>
      <c r="E38" s="74">
        <v>0.2066063425480002</v>
      </c>
      <c r="F38" s="74">
        <v>0.20585227359073457</v>
      </c>
      <c r="G38" s="15">
        <v>-7.5406895726562451E-4</v>
      </c>
    </row>
    <row r="39" spans="1:7" x14ac:dyDescent="0.25">
      <c r="A39" s="11">
        <v>10</v>
      </c>
      <c r="B39" s="70" t="s">
        <v>1</v>
      </c>
      <c r="C39" s="70" t="s">
        <v>281</v>
      </c>
      <c r="D39" s="74">
        <v>0.2016585161138614</v>
      </c>
      <c r="E39" s="74">
        <v>0.20197045934361987</v>
      </c>
      <c r="F39" s="74">
        <v>0.20314129582784099</v>
      </c>
      <c r="G39" s="67">
        <v>1.1708364842211161E-3</v>
      </c>
    </row>
    <row r="40" spans="1:7" x14ac:dyDescent="0.25">
      <c r="A40" s="11">
        <v>11</v>
      </c>
      <c r="B40" s="70" t="s">
        <v>1</v>
      </c>
      <c r="C40" s="70" t="s">
        <v>284</v>
      </c>
      <c r="D40" s="74">
        <v>0.18794166990400268</v>
      </c>
      <c r="E40" s="74">
        <v>0.18585104191507693</v>
      </c>
      <c r="F40" s="74">
        <v>0.18431579394266426</v>
      </c>
      <c r="G40" s="15">
        <v>-1.5352479724126677E-3</v>
      </c>
    </row>
    <row r="41" spans="1:7" x14ac:dyDescent="0.25">
      <c r="A41" s="11">
        <v>12</v>
      </c>
      <c r="B41" s="70" t="s">
        <v>1</v>
      </c>
      <c r="C41" s="70" t="s">
        <v>3</v>
      </c>
      <c r="D41" s="74">
        <v>0.177022885231745</v>
      </c>
      <c r="E41" s="74">
        <v>0.17915141813169214</v>
      </c>
      <c r="F41" s="74">
        <v>0.18008449642480509</v>
      </c>
      <c r="G41" s="67">
        <v>9.3307829311295443E-4</v>
      </c>
    </row>
    <row r="42" spans="1:7" x14ac:dyDescent="0.25">
      <c r="A42" s="11">
        <v>13</v>
      </c>
      <c r="B42" s="70" t="s">
        <v>1</v>
      </c>
      <c r="C42" s="70" t="s">
        <v>111</v>
      </c>
      <c r="D42" s="74">
        <v>0.17911363914694328</v>
      </c>
      <c r="E42" s="74">
        <v>0.17722194592621129</v>
      </c>
      <c r="F42" s="74">
        <v>0.17776701036315035</v>
      </c>
      <c r="G42" s="67">
        <v>5.4506443693905227E-4</v>
      </c>
    </row>
    <row r="43" spans="1:7" x14ac:dyDescent="0.25">
      <c r="A43" s="11">
        <v>14</v>
      </c>
      <c r="B43" s="70" t="s">
        <v>1</v>
      </c>
      <c r="C43" s="70" t="s">
        <v>282</v>
      </c>
      <c r="D43" s="74">
        <v>0.17481272302662151</v>
      </c>
      <c r="E43" s="74">
        <v>0.1767909259531264</v>
      </c>
      <c r="F43" s="74">
        <v>0.1767025245161592</v>
      </c>
      <c r="G43" s="15">
        <v>-8.8401436967200375E-5</v>
      </c>
    </row>
    <row r="44" spans="1:7" x14ac:dyDescent="0.25">
      <c r="A44" s="11">
        <v>15</v>
      </c>
      <c r="B44" s="70" t="s">
        <v>1</v>
      </c>
      <c r="C44" s="70" t="s">
        <v>9</v>
      </c>
      <c r="D44" s="74">
        <v>0.1723939121994095</v>
      </c>
      <c r="E44" s="74">
        <v>0.17296033271391859</v>
      </c>
      <c r="F44" s="74">
        <v>0.17232470938660185</v>
      </c>
      <c r="G44" s="15">
        <v>-6.356233273167311E-4</v>
      </c>
    </row>
    <row r="45" spans="1:7" x14ac:dyDescent="0.25">
      <c r="A45" s="11">
        <v>16</v>
      </c>
      <c r="B45" s="70" t="s">
        <v>1</v>
      </c>
      <c r="C45" s="70" t="s">
        <v>10</v>
      </c>
      <c r="D45" s="74">
        <v>0.17111417224315953</v>
      </c>
      <c r="E45" s="74">
        <v>0.17129511572483488</v>
      </c>
      <c r="F45" s="74">
        <v>0.17088972453339643</v>
      </c>
      <c r="G45" s="15">
        <v>-4.0539119143845337E-4</v>
      </c>
    </row>
    <row r="46" spans="1:7" x14ac:dyDescent="0.25">
      <c r="A46" s="11">
        <v>17</v>
      </c>
      <c r="B46" s="70" t="s">
        <v>1</v>
      </c>
      <c r="C46" s="70" t="s">
        <v>103</v>
      </c>
      <c r="D46" s="74">
        <v>0.16465794641484832</v>
      </c>
      <c r="E46" s="74">
        <v>0.16359150479584086</v>
      </c>
      <c r="F46" s="74">
        <v>0.16283030121942751</v>
      </c>
      <c r="G46" s="15">
        <v>-7.6120357641334957E-4</v>
      </c>
    </row>
    <row r="47" spans="1:7" x14ac:dyDescent="0.25">
      <c r="A47" s="11">
        <v>18</v>
      </c>
      <c r="B47" s="70" t="s">
        <v>1</v>
      </c>
      <c r="C47" s="70" t="s">
        <v>279</v>
      </c>
      <c r="D47" s="74">
        <v>0.15531846643927624</v>
      </c>
      <c r="E47" s="74">
        <v>0.16034702908392603</v>
      </c>
      <c r="F47" s="74">
        <v>0.15413932272706019</v>
      </c>
      <c r="G47" s="15">
        <v>-6.2077063568658497E-3</v>
      </c>
    </row>
    <row r="48" spans="1:7" x14ac:dyDescent="0.25">
      <c r="A48" s="11">
        <v>19</v>
      </c>
      <c r="B48" s="70" t="s">
        <v>1</v>
      </c>
      <c r="C48" s="70" t="s">
        <v>8</v>
      </c>
      <c r="D48" s="74">
        <v>0.14575877304981266</v>
      </c>
      <c r="E48" s="74">
        <v>0.14705932201252081</v>
      </c>
      <c r="F48" s="74">
        <v>0.14696985724810455</v>
      </c>
      <c r="G48" s="15">
        <v>-8.9464764416263831E-5</v>
      </c>
    </row>
    <row r="49" spans="1:7" x14ac:dyDescent="0.25">
      <c r="A49" s="11">
        <v>20</v>
      </c>
      <c r="B49" s="70" t="s">
        <v>1</v>
      </c>
      <c r="C49" s="70" t="s">
        <v>289</v>
      </c>
      <c r="D49" s="74">
        <v>0.14295553920055282</v>
      </c>
      <c r="E49" s="74">
        <v>0.14363821237042157</v>
      </c>
      <c r="F49" s="74">
        <v>0.14338487968176594</v>
      </c>
      <c r="G49" s="15">
        <v>-2.5333268865562752E-4</v>
      </c>
    </row>
    <row r="50" spans="1:7" x14ac:dyDescent="0.25">
      <c r="A50" s="11">
        <v>21</v>
      </c>
      <c r="B50" s="70" t="s">
        <v>1</v>
      </c>
      <c r="C50" s="70" t="s">
        <v>5</v>
      </c>
      <c r="D50" s="74">
        <v>0.13857539797697491</v>
      </c>
      <c r="E50" s="74">
        <v>0.13865090993377135</v>
      </c>
      <c r="F50" s="74">
        <v>0.13828791163911719</v>
      </c>
      <c r="G50" s="15">
        <v>-3.6299829465416544E-4</v>
      </c>
    </row>
    <row r="51" spans="1:7" x14ac:dyDescent="0.25">
      <c r="A51" s="11">
        <v>22</v>
      </c>
      <c r="B51" s="70" t="s">
        <v>1</v>
      </c>
      <c r="C51" s="70" t="s">
        <v>290</v>
      </c>
      <c r="D51" s="74">
        <v>0.14035386753786083</v>
      </c>
      <c r="E51" s="74">
        <v>0.14069590404605303</v>
      </c>
      <c r="F51" s="74">
        <v>0.13719379640358792</v>
      </c>
      <c r="G51" s="15">
        <v>-3.5021076424651132E-3</v>
      </c>
    </row>
    <row r="52" spans="1:7" x14ac:dyDescent="0.25">
      <c r="A52" s="11">
        <v>23</v>
      </c>
      <c r="B52" s="70" t="s">
        <v>1</v>
      </c>
      <c r="C52" s="70" t="s">
        <v>101</v>
      </c>
      <c r="D52" s="74">
        <v>0.13120289255260437</v>
      </c>
      <c r="E52" s="74">
        <v>0.13393446472652148</v>
      </c>
      <c r="F52" s="74">
        <v>0.13683714686633336</v>
      </c>
      <c r="G52" s="67">
        <v>2.9026821398118741E-3</v>
      </c>
    </row>
    <row r="53" spans="1:7" x14ac:dyDescent="0.25">
      <c r="A53" s="11">
        <v>24</v>
      </c>
      <c r="B53" s="70" t="s">
        <v>1</v>
      </c>
      <c r="C53" s="70" t="s">
        <v>112</v>
      </c>
      <c r="D53" s="74">
        <v>0.13305094586349431</v>
      </c>
      <c r="E53" s="74">
        <v>0.13524709842278401</v>
      </c>
      <c r="F53" s="74">
        <v>0.1337869985393704</v>
      </c>
      <c r="G53" s="15">
        <v>-1.4600998834136125E-3</v>
      </c>
    </row>
    <row r="54" spans="1:7" x14ac:dyDescent="0.25">
      <c r="A54" s="11">
        <v>25</v>
      </c>
      <c r="B54" s="70" t="s">
        <v>1</v>
      </c>
      <c r="C54" s="70" t="s">
        <v>105</v>
      </c>
      <c r="D54" s="74">
        <v>0.12903313203293451</v>
      </c>
      <c r="E54" s="74">
        <v>0.13074787047592504</v>
      </c>
      <c r="F54" s="74">
        <v>0.1324029856957088</v>
      </c>
      <c r="G54" s="67">
        <v>1.6551152197837593E-3</v>
      </c>
    </row>
    <row r="55" spans="1:7" x14ac:dyDescent="0.25">
      <c r="A55" s="11">
        <v>26</v>
      </c>
      <c r="B55" s="70" t="s">
        <v>1</v>
      </c>
      <c r="C55" s="70" t="s">
        <v>280</v>
      </c>
      <c r="D55" s="74">
        <v>0.13068150912962156</v>
      </c>
      <c r="E55" s="74">
        <v>0.13065095261588505</v>
      </c>
      <c r="F55" s="74">
        <v>0.13085109690039931</v>
      </c>
      <c r="G55" s="67">
        <v>2.001442845142587E-4</v>
      </c>
    </row>
    <row r="56" spans="1:7" x14ac:dyDescent="0.25">
      <c r="A56" s="11">
        <v>27</v>
      </c>
      <c r="B56" s="70" t="s">
        <v>1</v>
      </c>
      <c r="C56" s="70" t="s">
        <v>110</v>
      </c>
      <c r="D56" s="74">
        <v>0.11930981043482861</v>
      </c>
      <c r="E56" s="74">
        <v>0.12774304561572286</v>
      </c>
      <c r="F56" s="74">
        <v>0.13075896429355358</v>
      </c>
      <c r="G56" s="67">
        <v>3.0159186778307145E-3</v>
      </c>
    </row>
    <row r="57" spans="1:7" x14ac:dyDescent="0.25">
      <c r="A57" s="11">
        <v>28</v>
      </c>
      <c r="B57" s="70" t="s">
        <v>1</v>
      </c>
      <c r="C57" s="70" t="s">
        <v>109</v>
      </c>
      <c r="D57" s="74">
        <v>0.12726553524871986</v>
      </c>
      <c r="E57" s="74">
        <v>0.12731085282566662</v>
      </c>
      <c r="F57" s="74">
        <v>0.12678031417236454</v>
      </c>
      <c r="G57" s="15">
        <v>-5.3053865330207617E-4</v>
      </c>
    </row>
    <row r="58" spans="1:7" x14ac:dyDescent="0.25">
      <c r="A58" s="11">
        <v>29</v>
      </c>
      <c r="B58" s="70" t="s">
        <v>1</v>
      </c>
      <c r="C58" s="70" t="s">
        <v>100</v>
      </c>
      <c r="D58" s="74">
        <v>0.11486415102086819</v>
      </c>
      <c r="E58" s="74">
        <v>0.12620278297856438</v>
      </c>
      <c r="F58" s="74">
        <v>0.12558659261528468</v>
      </c>
      <c r="G58" s="15">
        <v>-6.1619036327970056E-4</v>
      </c>
    </row>
    <row r="59" spans="1:7" x14ac:dyDescent="0.25">
      <c r="A59" s="90">
        <v>30</v>
      </c>
      <c r="B59" s="70" t="s">
        <v>1</v>
      </c>
      <c r="C59" s="70" t="s">
        <v>104</v>
      </c>
      <c r="D59" s="74">
        <v>0.11759569058789567</v>
      </c>
      <c r="E59" s="74">
        <v>0.11819548889264497</v>
      </c>
      <c r="F59" s="74">
        <v>0.11894027545982438</v>
      </c>
      <c r="G59" s="67">
        <v>7.4478656717941183E-4</v>
      </c>
    </row>
    <row r="60" spans="1:7" ht="15.75" thickBot="1" x14ac:dyDescent="0.3">
      <c r="A60" s="52">
        <v>31</v>
      </c>
      <c r="B60" s="80" t="s">
        <v>1</v>
      </c>
      <c r="C60" s="80" t="s">
        <v>298</v>
      </c>
      <c r="D60" s="87">
        <v>9.9024746781821618E-2</v>
      </c>
      <c r="E60" s="87">
        <v>9.908842591325065E-2</v>
      </c>
      <c r="F60" s="87">
        <v>9.9635884080059342E-2</v>
      </c>
      <c r="G60" s="85">
        <v>5.4745816680869253E-4</v>
      </c>
    </row>
    <row r="61" spans="1:7" x14ac:dyDescent="0.25">
      <c r="A61" s="51">
        <v>1</v>
      </c>
      <c r="B61" s="78" t="s">
        <v>14</v>
      </c>
      <c r="C61" s="78" t="s">
        <v>297</v>
      </c>
      <c r="D61" s="79">
        <v>0.35182094078232479</v>
      </c>
      <c r="E61" s="79">
        <v>0.35504591462932056</v>
      </c>
      <c r="F61" s="79">
        <v>0.35762649855146889</v>
      </c>
      <c r="G61" s="88">
        <v>2.5805839221483273E-3</v>
      </c>
    </row>
    <row r="62" spans="1:7" x14ac:dyDescent="0.25">
      <c r="A62" s="11">
        <v>2</v>
      </c>
      <c r="B62" s="70" t="s">
        <v>14</v>
      </c>
      <c r="C62" s="70" t="s">
        <v>116</v>
      </c>
      <c r="D62" s="74">
        <v>0.31279189819259567</v>
      </c>
      <c r="E62" s="74">
        <v>0.30663841199056263</v>
      </c>
      <c r="F62" s="74">
        <v>0.30351275116660692</v>
      </c>
      <c r="G62" s="15">
        <v>-3.1256608239557115E-3</v>
      </c>
    </row>
    <row r="63" spans="1:7" x14ac:dyDescent="0.25">
      <c r="A63" s="11">
        <v>3</v>
      </c>
      <c r="B63" s="70" t="s">
        <v>2</v>
      </c>
      <c r="C63" s="70" t="s">
        <v>296</v>
      </c>
      <c r="D63" s="74">
        <v>0.31206298608629202</v>
      </c>
      <c r="E63" s="74">
        <v>0.30647436536567696</v>
      </c>
      <c r="F63" s="74">
        <v>0.30311670034698979</v>
      </c>
      <c r="G63" s="15">
        <v>-3.3576650186871726E-3</v>
      </c>
    </row>
    <row r="64" spans="1:7" x14ac:dyDescent="0.25">
      <c r="A64" s="11">
        <v>4</v>
      </c>
      <c r="B64" s="70" t="s">
        <v>2</v>
      </c>
      <c r="C64" s="70" t="s">
        <v>288</v>
      </c>
      <c r="D64" s="74">
        <v>0.25870890855005518</v>
      </c>
      <c r="E64" s="74">
        <v>0.25741929661606172</v>
      </c>
      <c r="F64" s="74">
        <v>0.25716562725462244</v>
      </c>
      <c r="G64" s="15">
        <v>-2.5366936143927932E-4</v>
      </c>
    </row>
    <row r="65" spans="1:7" x14ac:dyDescent="0.25">
      <c r="A65" s="11">
        <v>5</v>
      </c>
      <c r="B65" s="70" t="s">
        <v>2</v>
      </c>
      <c r="C65" s="70" t="s">
        <v>287</v>
      </c>
      <c r="D65" s="74">
        <v>0.25139910937885362</v>
      </c>
      <c r="E65" s="74">
        <v>0.2483986964181264</v>
      </c>
      <c r="F65" s="74">
        <v>0.25339855427372165</v>
      </c>
      <c r="G65" s="67">
        <v>4.9998578555952577E-3</v>
      </c>
    </row>
    <row r="66" spans="1:7" x14ac:dyDescent="0.25">
      <c r="A66" s="11">
        <v>6</v>
      </c>
      <c r="B66" s="70" t="s">
        <v>2</v>
      </c>
      <c r="C66" s="70" t="s">
        <v>13</v>
      </c>
      <c r="D66" s="74">
        <v>0.20627183946565303</v>
      </c>
      <c r="E66" s="74">
        <v>0.20544929314077792</v>
      </c>
      <c r="F66" s="74">
        <v>0.20830315917970552</v>
      </c>
      <c r="G66" s="67">
        <v>2.8538660389275938E-3</v>
      </c>
    </row>
    <row r="67" spans="1:7" x14ac:dyDescent="0.25">
      <c r="A67" s="11">
        <v>7</v>
      </c>
      <c r="B67" s="70" t="s">
        <v>2</v>
      </c>
      <c r="C67" s="70" t="s">
        <v>285</v>
      </c>
      <c r="D67" s="74">
        <v>0.20933129223826499</v>
      </c>
      <c r="E67" s="74">
        <v>0.19565116876940961</v>
      </c>
      <c r="F67" s="74">
        <v>0.20019220061111909</v>
      </c>
      <c r="G67" s="67">
        <v>4.5410318417094808E-3</v>
      </c>
    </row>
    <row r="68" spans="1:7" x14ac:dyDescent="0.25">
      <c r="A68" s="11">
        <v>8</v>
      </c>
      <c r="B68" s="70" t="s">
        <v>2</v>
      </c>
      <c r="C68" s="70" t="s">
        <v>115</v>
      </c>
      <c r="D68" s="74">
        <v>0.19007150507278436</v>
      </c>
      <c r="E68" s="74">
        <v>0.18784391711976164</v>
      </c>
      <c r="F68" s="74">
        <v>0.18632441914534367</v>
      </c>
      <c r="G68" s="15">
        <v>-1.5194979744179715E-3</v>
      </c>
    </row>
    <row r="69" spans="1:7" x14ac:dyDescent="0.25">
      <c r="A69" s="11">
        <v>9</v>
      </c>
      <c r="B69" s="70" t="s">
        <v>2</v>
      </c>
      <c r="C69" s="70" t="s">
        <v>11</v>
      </c>
      <c r="D69" s="74">
        <v>0.17406652422736679</v>
      </c>
      <c r="E69" s="74">
        <v>0.17347341079323911</v>
      </c>
      <c r="F69" s="74">
        <v>0.17351838606872302</v>
      </c>
      <c r="G69" s="67">
        <v>4.4975275483916111E-5</v>
      </c>
    </row>
    <row r="70" spans="1:7" x14ac:dyDescent="0.25">
      <c r="A70" s="11">
        <v>10</v>
      </c>
      <c r="B70" s="70" t="s">
        <v>2</v>
      </c>
      <c r="C70" s="70" t="s">
        <v>114</v>
      </c>
      <c r="D70" s="74">
        <v>0.16973093213160478</v>
      </c>
      <c r="E70" s="74">
        <v>0.1672210880002637</v>
      </c>
      <c r="F70" s="74">
        <v>0.1657023710268008</v>
      </c>
      <c r="G70" s="15">
        <v>-1.5187169734628969E-3</v>
      </c>
    </row>
    <row r="71" spans="1:7" x14ac:dyDescent="0.25">
      <c r="A71" s="11">
        <v>11</v>
      </c>
      <c r="B71" s="70" t="s">
        <v>2</v>
      </c>
      <c r="C71" s="70" t="s">
        <v>286</v>
      </c>
      <c r="D71" s="74">
        <v>0.14751149434465036</v>
      </c>
      <c r="E71" s="74">
        <v>0.15226941238346819</v>
      </c>
      <c r="F71" s="74">
        <v>0.15696419255219446</v>
      </c>
      <c r="G71" s="67">
        <v>4.6947801687262647E-3</v>
      </c>
    </row>
    <row r="72" spans="1:7" x14ac:dyDescent="0.25">
      <c r="A72" s="11">
        <v>12</v>
      </c>
      <c r="B72" s="70" t="s">
        <v>2</v>
      </c>
      <c r="C72" s="70" t="s">
        <v>12</v>
      </c>
      <c r="D72" s="74">
        <v>0.10862087880676226</v>
      </c>
      <c r="E72" s="74">
        <v>0.11057474565443745</v>
      </c>
      <c r="F72" s="74">
        <v>0.11278250896553124</v>
      </c>
      <c r="G72" s="67">
        <v>2.2077633110937911E-3</v>
      </c>
    </row>
    <row r="73" spans="1:7" x14ac:dyDescent="0.25">
      <c r="A73" s="103" t="s">
        <v>0</v>
      </c>
      <c r="B73" s="103"/>
      <c r="C73" s="10" t="s">
        <v>15</v>
      </c>
      <c r="D73" s="77">
        <v>0.16539015429233053</v>
      </c>
      <c r="E73" s="77">
        <v>0.16771948789576366</v>
      </c>
      <c r="F73" s="77">
        <v>0.16735438869832711</v>
      </c>
      <c r="G73" s="17">
        <v>-3.6509919743654695E-4</v>
      </c>
    </row>
  </sheetData>
  <sortState xmlns:xlrd2="http://schemas.microsoft.com/office/spreadsheetml/2017/richdata2" ref="B30:G72">
    <sortCondition ref="B30:B72"/>
    <sortCondition descending="1" ref="F30:F72"/>
  </sortState>
  <mergeCells count="7">
    <mergeCell ref="G28:G29"/>
    <mergeCell ref="A73:B73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07" t="s">
        <v>77</v>
      </c>
      <c r="B2" s="107"/>
      <c r="C2" s="107"/>
    </row>
    <row r="24" spans="1:7" ht="15.75" x14ac:dyDescent="0.25">
      <c r="A24" s="12" t="s">
        <v>76</v>
      </c>
      <c r="B24" s="12"/>
      <c r="C24" s="12"/>
    </row>
    <row r="26" spans="1:7" x14ac:dyDescent="0.25">
      <c r="D26" s="112" t="s">
        <v>30</v>
      </c>
      <c r="E26" s="112"/>
      <c r="F26" s="112"/>
    </row>
    <row r="27" spans="1:7" x14ac:dyDescent="0.25">
      <c r="D27" s="111" t="s">
        <v>40</v>
      </c>
      <c r="E27" s="111"/>
      <c r="F27" s="111"/>
    </row>
    <row r="28" spans="1:7" ht="15" customHeight="1" x14ac:dyDescent="0.25">
      <c r="D28" s="110" t="s">
        <v>50</v>
      </c>
      <c r="E28" s="110"/>
      <c r="F28" s="110"/>
      <c r="G28" s="101" t="s">
        <v>303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112</v>
      </c>
      <c r="D30" s="74">
        <v>0.62988924999856055</v>
      </c>
      <c r="E30" s="74">
        <v>0.65982088845573561</v>
      </c>
      <c r="F30" s="74">
        <v>0.7</v>
      </c>
      <c r="G30" s="67">
        <v>5.8750061665610254E-2</v>
      </c>
    </row>
    <row r="31" spans="1:7" x14ac:dyDescent="0.25">
      <c r="A31" s="11">
        <v>2</v>
      </c>
      <c r="B31" s="70" t="s">
        <v>1</v>
      </c>
      <c r="C31" s="70" t="s">
        <v>283</v>
      </c>
      <c r="D31" s="74">
        <v>0.7</v>
      </c>
      <c r="E31" s="74">
        <v>0.7</v>
      </c>
      <c r="F31" s="74">
        <v>0.7</v>
      </c>
      <c r="G31" s="67">
        <v>2.2690578747103451E-2</v>
      </c>
    </row>
    <row r="32" spans="1:7" x14ac:dyDescent="0.25">
      <c r="A32" s="11">
        <v>3</v>
      </c>
      <c r="B32" s="70" t="s">
        <v>1</v>
      </c>
      <c r="C32" s="70" t="s">
        <v>8</v>
      </c>
      <c r="D32" s="74">
        <v>0.7</v>
      </c>
      <c r="E32" s="74">
        <v>0.69313347042752238</v>
      </c>
      <c r="F32" s="74">
        <v>0.7</v>
      </c>
      <c r="G32" s="67">
        <v>2.8743632948617703E-2</v>
      </c>
    </row>
    <row r="33" spans="1:7" x14ac:dyDescent="0.25">
      <c r="A33" s="11">
        <v>4</v>
      </c>
      <c r="B33" s="70" t="s">
        <v>1</v>
      </c>
      <c r="C33" s="70" t="s">
        <v>7</v>
      </c>
      <c r="D33" s="74">
        <v>0.65397492091982334</v>
      </c>
      <c r="E33" s="74">
        <v>0.63498147370376223</v>
      </c>
      <c r="F33" s="74">
        <v>0.63697056317499945</v>
      </c>
      <c r="G33" s="67">
        <v>1.9890894712372154E-3</v>
      </c>
    </row>
    <row r="34" spans="1:7" x14ac:dyDescent="0.25">
      <c r="A34" s="11">
        <v>5</v>
      </c>
      <c r="B34" s="70" t="s">
        <v>1</v>
      </c>
      <c r="C34" s="70" t="s">
        <v>9</v>
      </c>
      <c r="D34" s="74">
        <v>0.61089710329654268</v>
      </c>
      <c r="E34" s="74">
        <v>0.59415183309894104</v>
      </c>
      <c r="F34" s="74">
        <v>0.57984797134404986</v>
      </c>
      <c r="G34" s="15">
        <v>-1.4303861754891178E-2</v>
      </c>
    </row>
    <row r="35" spans="1:7" x14ac:dyDescent="0.25">
      <c r="A35" s="11">
        <v>6</v>
      </c>
      <c r="B35" s="70" t="s">
        <v>1</v>
      </c>
      <c r="C35" s="70" t="s">
        <v>282</v>
      </c>
      <c r="D35" s="74">
        <v>0.57348012322954856</v>
      </c>
      <c r="E35" s="74">
        <v>0.56139505465149619</v>
      </c>
      <c r="F35" s="74">
        <v>0.5742961740928394</v>
      </c>
      <c r="G35" s="67">
        <v>1.2901119441343201E-2</v>
      </c>
    </row>
    <row r="36" spans="1:7" x14ac:dyDescent="0.25">
      <c r="A36" s="11">
        <v>7</v>
      </c>
      <c r="B36" s="70" t="s">
        <v>1</v>
      </c>
      <c r="C36" s="70" t="s">
        <v>110</v>
      </c>
      <c r="D36" s="74">
        <v>0.59709543045093594</v>
      </c>
      <c r="E36" s="74">
        <v>0.58487918227519209</v>
      </c>
      <c r="F36" s="74">
        <v>0.55813343520266745</v>
      </c>
      <c r="G36" s="15">
        <v>-2.6745747072524639E-2</v>
      </c>
    </row>
    <row r="37" spans="1:7" x14ac:dyDescent="0.25">
      <c r="A37" s="11">
        <v>8</v>
      </c>
      <c r="B37" s="70" t="s">
        <v>1</v>
      </c>
      <c r="C37" s="70" t="s">
        <v>103</v>
      </c>
      <c r="D37" s="74">
        <v>0.51732010567660203</v>
      </c>
      <c r="E37" s="74">
        <v>0.52570261842478827</v>
      </c>
      <c r="F37" s="74">
        <v>0.54807035762898426</v>
      </c>
      <c r="G37" s="67">
        <v>2.2367739204195991E-2</v>
      </c>
    </row>
    <row r="38" spans="1:7" x14ac:dyDescent="0.25">
      <c r="A38" s="11">
        <v>9</v>
      </c>
      <c r="B38" s="70" t="s">
        <v>1</v>
      </c>
      <c r="C38" s="70" t="s">
        <v>107</v>
      </c>
      <c r="D38" s="74">
        <v>0.51967580317847617</v>
      </c>
      <c r="E38" s="74">
        <v>0.5271528198422224</v>
      </c>
      <c r="F38" s="74">
        <v>0.53388939046972828</v>
      </c>
      <c r="G38" s="67">
        <v>6.7365706275058779E-3</v>
      </c>
    </row>
    <row r="39" spans="1:7" x14ac:dyDescent="0.25">
      <c r="A39" s="11">
        <v>10</v>
      </c>
      <c r="B39" s="70" t="s">
        <v>1</v>
      </c>
      <c r="C39" s="70" t="s">
        <v>109</v>
      </c>
      <c r="D39" s="74">
        <v>0.46648024518596626</v>
      </c>
      <c r="E39" s="74">
        <v>0.47666005933077138</v>
      </c>
      <c r="F39" s="74">
        <v>0.51405467394703186</v>
      </c>
      <c r="G39" s="67">
        <v>3.739461461626048E-2</v>
      </c>
    </row>
    <row r="40" spans="1:7" x14ac:dyDescent="0.25">
      <c r="A40" s="11">
        <v>11</v>
      </c>
      <c r="B40" s="70" t="s">
        <v>1</v>
      </c>
      <c r="C40" s="70" t="s">
        <v>4</v>
      </c>
      <c r="D40" s="74">
        <v>0.48552831697808974</v>
      </c>
      <c r="E40" s="74">
        <v>0.47893335928095032</v>
      </c>
      <c r="F40" s="74">
        <v>0.50318633506113708</v>
      </c>
      <c r="G40" s="67">
        <v>2.4252975780186758E-2</v>
      </c>
    </row>
    <row r="41" spans="1:7" x14ac:dyDescent="0.25">
      <c r="A41" s="11">
        <v>12</v>
      </c>
      <c r="B41" s="70" t="s">
        <v>1</v>
      </c>
      <c r="C41" s="70" t="s">
        <v>298</v>
      </c>
      <c r="D41" s="74">
        <v>0.51386371311945966</v>
      </c>
      <c r="E41" s="74">
        <v>0.49793308257498592</v>
      </c>
      <c r="F41" s="74">
        <v>0.46827490330096455</v>
      </c>
      <c r="G41" s="15">
        <v>-2.9658179274021368E-2</v>
      </c>
    </row>
    <row r="42" spans="1:7" x14ac:dyDescent="0.25">
      <c r="A42" s="11">
        <v>13</v>
      </c>
      <c r="B42" s="70" t="s">
        <v>1</v>
      </c>
      <c r="C42" s="70" t="s">
        <v>105</v>
      </c>
      <c r="D42" s="74">
        <v>0.4370427456232967</v>
      </c>
      <c r="E42" s="74">
        <v>0.42844818364334158</v>
      </c>
      <c r="F42" s="74">
        <v>0.45647603994701025</v>
      </c>
      <c r="G42" s="67">
        <v>2.8027856303668663E-2</v>
      </c>
    </row>
    <row r="43" spans="1:7" x14ac:dyDescent="0.25">
      <c r="A43" s="11">
        <v>14</v>
      </c>
      <c r="B43" s="70" t="s">
        <v>1</v>
      </c>
      <c r="C43" s="70" t="s">
        <v>101</v>
      </c>
      <c r="D43" s="74">
        <v>0.42761343591172379</v>
      </c>
      <c r="E43" s="74">
        <v>0.46041951074265092</v>
      </c>
      <c r="F43" s="74">
        <v>0.45601278665325429</v>
      </c>
      <c r="G43" s="15">
        <v>-4.4067240893966297E-3</v>
      </c>
    </row>
    <row r="44" spans="1:7" x14ac:dyDescent="0.25">
      <c r="A44" s="11">
        <v>15</v>
      </c>
      <c r="B44" s="70" t="s">
        <v>1</v>
      </c>
      <c r="C44" s="70" t="s">
        <v>5</v>
      </c>
      <c r="D44" s="74">
        <v>0.42054737341593523</v>
      </c>
      <c r="E44" s="74">
        <v>0.44068330157733981</v>
      </c>
      <c r="F44" s="74">
        <v>0.45079938741912673</v>
      </c>
      <c r="G44" s="67">
        <v>1.0116085841786915E-2</v>
      </c>
    </row>
    <row r="45" spans="1:7" x14ac:dyDescent="0.25">
      <c r="A45" s="11">
        <v>16</v>
      </c>
      <c r="B45" s="70" t="s">
        <v>1</v>
      </c>
      <c r="C45" s="70" t="s">
        <v>289</v>
      </c>
      <c r="D45" s="74">
        <v>0.4475486188458907</v>
      </c>
      <c r="E45" s="74">
        <v>0.45629159678875059</v>
      </c>
      <c r="F45" s="74">
        <v>0.44648001223712952</v>
      </c>
      <c r="G45" s="15">
        <v>-9.8115845516210665E-3</v>
      </c>
    </row>
    <row r="46" spans="1:7" x14ac:dyDescent="0.25">
      <c r="A46" s="11">
        <v>17</v>
      </c>
      <c r="B46" s="70" t="s">
        <v>1</v>
      </c>
      <c r="C46" s="70" t="s">
        <v>279</v>
      </c>
      <c r="D46" s="74">
        <v>0.41306149696972322</v>
      </c>
      <c r="E46" s="74">
        <v>0.43351639598209035</v>
      </c>
      <c r="F46" s="74">
        <v>0.43811935448295986</v>
      </c>
      <c r="G46" s="67">
        <v>4.6029585008695029E-3</v>
      </c>
    </row>
    <row r="47" spans="1:7" x14ac:dyDescent="0.25">
      <c r="A47" s="11">
        <v>18</v>
      </c>
      <c r="B47" s="70" t="s">
        <v>1</v>
      </c>
      <c r="C47" s="70" t="s">
        <v>111</v>
      </c>
      <c r="D47" s="74">
        <v>0.40567905080980426</v>
      </c>
      <c r="E47" s="74">
        <v>0.42403641988531587</v>
      </c>
      <c r="F47" s="74">
        <v>0.43234125640921406</v>
      </c>
      <c r="G47" s="67">
        <v>8.3048365238981847E-3</v>
      </c>
    </row>
    <row r="48" spans="1:7" x14ac:dyDescent="0.25">
      <c r="A48" s="11">
        <v>19</v>
      </c>
      <c r="B48" s="70" t="s">
        <v>1</v>
      </c>
      <c r="C48" s="70" t="s">
        <v>102</v>
      </c>
      <c r="D48" s="74">
        <v>0.4241104540526523</v>
      </c>
      <c r="E48" s="74">
        <v>0.42115969958746807</v>
      </c>
      <c r="F48" s="74">
        <v>0.42950957700662118</v>
      </c>
      <c r="G48" s="67">
        <v>8.3498774191531067E-3</v>
      </c>
    </row>
    <row r="49" spans="1:7" x14ac:dyDescent="0.25">
      <c r="A49" s="11">
        <v>20</v>
      </c>
      <c r="B49" s="70" t="s">
        <v>1</v>
      </c>
      <c r="C49" s="70" t="s">
        <v>106</v>
      </c>
      <c r="D49" s="74">
        <v>0.45882969642316052</v>
      </c>
      <c r="E49" s="74">
        <v>0.44226292348321711</v>
      </c>
      <c r="F49" s="74">
        <v>0.42691756658179397</v>
      </c>
      <c r="G49" s="15">
        <v>-1.5345356901423135E-2</v>
      </c>
    </row>
    <row r="50" spans="1:7" x14ac:dyDescent="0.25">
      <c r="A50" s="11">
        <v>21</v>
      </c>
      <c r="B50" s="70" t="s">
        <v>1</v>
      </c>
      <c r="C50" s="70" t="s">
        <v>100</v>
      </c>
      <c r="D50" s="74">
        <v>0.44609753063517349</v>
      </c>
      <c r="E50" s="74">
        <v>0.44360208280961355</v>
      </c>
      <c r="F50" s="74">
        <v>0.4204507898019017</v>
      </c>
      <c r="G50" s="15">
        <v>-2.3151293007711848E-2</v>
      </c>
    </row>
    <row r="51" spans="1:7" x14ac:dyDescent="0.25">
      <c r="A51" s="11">
        <v>22</v>
      </c>
      <c r="B51" s="70" t="s">
        <v>1</v>
      </c>
      <c r="C51" s="70" t="s">
        <v>281</v>
      </c>
      <c r="D51" s="74">
        <v>0.39358558683069272</v>
      </c>
      <c r="E51" s="74">
        <v>0.42150010676048388</v>
      </c>
      <c r="F51" s="74">
        <v>0.37354473132589344</v>
      </c>
      <c r="G51" s="15">
        <v>-4.7955375434590441E-2</v>
      </c>
    </row>
    <row r="52" spans="1:7" x14ac:dyDescent="0.25">
      <c r="A52" s="11">
        <v>23</v>
      </c>
      <c r="B52" s="70" t="s">
        <v>1</v>
      </c>
      <c r="C52" s="70" t="s">
        <v>280</v>
      </c>
      <c r="D52" s="74">
        <v>0.3560372533320712</v>
      </c>
      <c r="E52" s="74">
        <v>0.36304855321134805</v>
      </c>
      <c r="F52" s="74">
        <v>0.33746965562243858</v>
      </c>
      <c r="G52" s="15">
        <v>-2.5578897588909466E-2</v>
      </c>
    </row>
    <row r="53" spans="1:7" x14ac:dyDescent="0.25">
      <c r="A53" s="11">
        <v>24</v>
      </c>
      <c r="B53" s="70" t="s">
        <v>1</v>
      </c>
      <c r="C53" s="70" t="s">
        <v>108</v>
      </c>
      <c r="D53" s="74">
        <v>0.32728872933244552</v>
      </c>
      <c r="E53" s="74">
        <v>0.32689403940539957</v>
      </c>
      <c r="F53" s="74">
        <v>0.31501359006972474</v>
      </c>
      <c r="G53" s="15">
        <v>-1.1880449335674836E-2</v>
      </c>
    </row>
    <row r="54" spans="1:7" x14ac:dyDescent="0.25">
      <c r="A54" s="11">
        <v>25</v>
      </c>
      <c r="B54" s="70" t="s">
        <v>1</v>
      </c>
      <c r="C54" s="70" t="s">
        <v>290</v>
      </c>
      <c r="D54" s="74">
        <v>0.27691470391780554</v>
      </c>
      <c r="E54" s="74">
        <v>0.30644306442859154</v>
      </c>
      <c r="F54" s="74">
        <v>0.30498570504956302</v>
      </c>
      <c r="G54" s="15">
        <v>-1.4573593790285222E-3</v>
      </c>
    </row>
    <row r="55" spans="1:7" x14ac:dyDescent="0.25">
      <c r="A55" s="11">
        <v>26</v>
      </c>
      <c r="B55" s="70" t="s">
        <v>1</v>
      </c>
      <c r="C55" s="70" t="s">
        <v>284</v>
      </c>
      <c r="D55" s="74">
        <v>0.35003054626975938</v>
      </c>
      <c r="E55" s="74">
        <v>0.34363702506359239</v>
      </c>
      <c r="F55" s="74">
        <v>0.29298362233519348</v>
      </c>
      <c r="G55" s="15">
        <v>-5.0653402728398911E-2</v>
      </c>
    </row>
    <row r="56" spans="1:7" x14ac:dyDescent="0.25">
      <c r="A56" s="11">
        <v>27</v>
      </c>
      <c r="B56" s="70" t="s">
        <v>1</v>
      </c>
      <c r="C56" s="70" t="s">
        <v>113</v>
      </c>
      <c r="D56" s="74">
        <v>0.31089902722537205</v>
      </c>
      <c r="E56" s="74">
        <v>0.30382653195731973</v>
      </c>
      <c r="F56" s="74">
        <v>0.28599590535337754</v>
      </c>
      <c r="G56" s="15">
        <v>-1.783062660394219E-2</v>
      </c>
    </row>
    <row r="57" spans="1:7" x14ac:dyDescent="0.25">
      <c r="A57" s="11">
        <v>28</v>
      </c>
      <c r="B57" s="70" t="s">
        <v>1</v>
      </c>
      <c r="C57" s="70" t="s">
        <v>3</v>
      </c>
      <c r="D57" s="74">
        <v>0.23169984250195758</v>
      </c>
      <c r="E57" s="74">
        <v>0.20943746521621545</v>
      </c>
      <c r="F57" s="74">
        <v>0.28458814418241718</v>
      </c>
      <c r="G57" s="67">
        <v>7.5150678966201728E-2</v>
      </c>
    </row>
    <row r="58" spans="1:7" x14ac:dyDescent="0.25">
      <c r="A58" s="11">
        <v>29</v>
      </c>
      <c r="B58" s="70" t="s">
        <v>1</v>
      </c>
      <c r="C58" s="70" t="s">
        <v>6</v>
      </c>
      <c r="D58" s="74">
        <v>0.26388092680758723</v>
      </c>
      <c r="E58" s="74">
        <v>0.29034055335982406</v>
      </c>
      <c r="F58" s="74">
        <v>0.26938890808223281</v>
      </c>
      <c r="G58" s="15">
        <v>-2.0951645277591247E-2</v>
      </c>
    </row>
    <row r="59" spans="1:7" x14ac:dyDescent="0.25">
      <c r="A59" s="90">
        <v>30</v>
      </c>
      <c r="B59" s="70" t="s">
        <v>1</v>
      </c>
      <c r="C59" s="70" t="s">
        <v>10</v>
      </c>
      <c r="D59" s="74">
        <v>0.2565422603602931</v>
      </c>
      <c r="E59" s="74">
        <v>0.24376510240422242</v>
      </c>
      <c r="F59" s="74">
        <v>0.24819078354685928</v>
      </c>
      <c r="G59" s="67">
        <v>4.4256811426368614E-3</v>
      </c>
    </row>
    <row r="60" spans="1:7" ht="15.75" thickBot="1" x14ac:dyDescent="0.3">
      <c r="A60" s="52">
        <v>31</v>
      </c>
      <c r="B60" s="80" t="s">
        <v>1</v>
      </c>
      <c r="C60" s="80" t="s">
        <v>104</v>
      </c>
      <c r="D60" s="87">
        <v>0.23629522370951772</v>
      </c>
      <c r="E60" s="87">
        <v>0.24923071482659306</v>
      </c>
      <c r="F60" s="87">
        <v>0.23247020161374549</v>
      </c>
      <c r="G60" s="64">
        <v>-1.6760513212847578E-2</v>
      </c>
    </row>
    <row r="61" spans="1:7" x14ac:dyDescent="0.25">
      <c r="A61" s="51">
        <v>1</v>
      </c>
      <c r="B61" s="78" t="s">
        <v>14</v>
      </c>
      <c r="C61" s="78" t="s">
        <v>297</v>
      </c>
      <c r="D61" s="79">
        <v>0.60599497441017158</v>
      </c>
      <c r="E61" s="79">
        <v>0.58280042012784972</v>
      </c>
      <c r="F61" s="79">
        <v>0.65014413200700893</v>
      </c>
      <c r="G61" s="88">
        <v>6.7343711879159218E-2</v>
      </c>
    </row>
    <row r="62" spans="1:7" x14ac:dyDescent="0.25">
      <c r="A62" s="51">
        <v>2</v>
      </c>
      <c r="B62" s="70" t="s">
        <v>2</v>
      </c>
      <c r="C62" s="70" t="s">
        <v>285</v>
      </c>
      <c r="D62" s="75">
        <v>0.18936671645248149</v>
      </c>
      <c r="E62" s="74">
        <v>0.2493800301360998</v>
      </c>
      <c r="F62" s="74">
        <v>0.49033393004799319</v>
      </c>
      <c r="G62" s="67">
        <v>0.24095389991189339</v>
      </c>
    </row>
    <row r="63" spans="1:7" x14ac:dyDescent="0.25">
      <c r="A63" s="11">
        <v>3</v>
      </c>
      <c r="B63" s="70" t="s">
        <v>14</v>
      </c>
      <c r="C63" s="70" t="s">
        <v>116</v>
      </c>
      <c r="D63" s="74">
        <v>0.51227136687111163</v>
      </c>
      <c r="E63" s="74">
        <v>0.48729283206047863</v>
      </c>
      <c r="F63" s="74">
        <v>0.46119085132736992</v>
      </c>
      <c r="G63" s="15">
        <v>-2.6101980733108709E-2</v>
      </c>
    </row>
    <row r="64" spans="1:7" x14ac:dyDescent="0.25">
      <c r="A64" s="11">
        <v>4</v>
      </c>
      <c r="B64" s="70" t="s">
        <v>2</v>
      </c>
      <c r="C64" s="70" t="s">
        <v>11</v>
      </c>
      <c r="D64" s="74">
        <v>0.21665883416521672</v>
      </c>
      <c r="E64" s="74">
        <v>0.32328209675056835</v>
      </c>
      <c r="F64" s="74">
        <v>0.36112967574198579</v>
      </c>
      <c r="G64" s="67">
        <v>3.7847578991417441E-2</v>
      </c>
    </row>
    <row r="65" spans="1:7" x14ac:dyDescent="0.25">
      <c r="A65" s="11">
        <v>5</v>
      </c>
      <c r="B65" s="70" t="s">
        <v>2</v>
      </c>
      <c r="C65" s="70" t="s">
        <v>287</v>
      </c>
      <c r="D65" s="74">
        <v>0.28111509149198338</v>
      </c>
      <c r="E65" s="74">
        <v>0.30880083363986705</v>
      </c>
      <c r="F65" s="74">
        <v>0.35372342844295024</v>
      </c>
      <c r="G65" s="67">
        <v>4.4922594803083193E-2</v>
      </c>
    </row>
    <row r="66" spans="1:7" x14ac:dyDescent="0.25">
      <c r="A66" s="11">
        <v>6</v>
      </c>
      <c r="B66" s="70" t="s">
        <v>2</v>
      </c>
      <c r="C66" s="70" t="s">
        <v>114</v>
      </c>
      <c r="D66" s="74">
        <v>0.3763345370281091</v>
      </c>
      <c r="E66" s="74">
        <v>0.30226025345027968</v>
      </c>
      <c r="F66" s="74">
        <v>0.32262417817637079</v>
      </c>
      <c r="G66" s="67">
        <v>2.0363924726091109E-2</v>
      </c>
    </row>
    <row r="67" spans="1:7" x14ac:dyDescent="0.25">
      <c r="A67" s="11">
        <v>7</v>
      </c>
      <c r="B67" s="70" t="s">
        <v>2</v>
      </c>
      <c r="C67" s="70" t="s">
        <v>296</v>
      </c>
      <c r="D67" s="74">
        <v>0.35248327523655609</v>
      </c>
      <c r="E67" s="74">
        <v>0.37193753067953533</v>
      </c>
      <c r="F67" s="74">
        <v>0.31471968115063736</v>
      </c>
      <c r="G67" s="15">
        <v>-5.7217849528897968E-2</v>
      </c>
    </row>
    <row r="68" spans="1:7" x14ac:dyDescent="0.25">
      <c r="A68" s="11">
        <v>8</v>
      </c>
      <c r="B68" s="70" t="s">
        <v>2</v>
      </c>
      <c r="C68" s="70" t="s">
        <v>115</v>
      </c>
      <c r="D68" s="74">
        <v>0.27256775324188409</v>
      </c>
      <c r="E68" s="74">
        <v>0.3314036794272906</v>
      </c>
      <c r="F68" s="74">
        <v>0.3063217514286386</v>
      </c>
      <c r="G68" s="15">
        <v>-2.5081927998651998E-2</v>
      </c>
    </row>
    <row r="69" spans="1:7" x14ac:dyDescent="0.25">
      <c r="A69" s="11">
        <v>9</v>
      </c>
      <c r="B69" s="70" t="s">
        <v>2</v>
      </c>
      <c r="C69" s="70" t="s">
        <v>13</v>
      </c>
      <c r="D69" s="74">
        <v>0.31501822850022226</v>
      </c>
      <c r="E69" s="74">
        <v>0.26948307767632168</v>
      </c>
      <c r="F69" s="74">
        <v>0.29403345090703803</v>
      </c>
      <c r="G69" s="67">
        <v>2.4550373230716349E-2</v>
      </c>
    </row>
    <row r="70" spans="1:7" x14ac:dyDescent="0.25">
      <c r="A70" s="11">
        <v>10</v>
      </c>
      <c r="B70" s="70" t="s">
        <v>2</v>
      </c>
      <c r="C70" s="70" t="s">
        <v>12</v>
      </c>
      <c r="D70" s="74">
        <v>0.24144212981157176</v>
      </c>
      <c r="E70" s="74">
        <v>0.23150113214945481</v>
      </c>
      <c r="F70" s="74">
        <v>0.23058533580783447</v>
      </c>
      <c r="G70" s="15">
        <v>-9.1579634162033963E-4</v>
      </c>
    </row>
    <row r="71" spans="1:7" x14ac:dyDescent="0.25">
      <c r="A71" s="11">
        <v>11</v>
      </c>
      <c r="B71" s="70" t="s">
        <v>2</v>
      </c>
      <c r="C71" s="70" t="s">
        <v>286</v>
      </c>
      <c r="D71" s="76">
        <v>9.62105215246368E-2</v>
      </c>
      <c r="E71" s="76">
        <v>0.13897651830614821</v>
      </c>
      <c r="F71" s="74">
        <v>0.21889507775059452</v>
      </c>
      <c r="G71" s="67">
        <v>7.9918559444446313E-2</v>
      </c>
    </row>
    <row r="72" spans="1:7" x14ac:dyDescent="0.25">
      <c r="A72" s="11">
        <v>12</v>
      </c>
      <c r="B72" s="70" t="s">
        <v>2</v>
      </c>
      <c r="C72" s="70" t="s">
        <v>288</v>
      </c>
      <c r="D72" s="74">
        <v>0.27039050644309637</v>
      </c>
      <c r="E72" s="74">
        <v>0.20465387137425439</v>
      </c>
      <c r="F72" s="74">
        <v>0.19673823476680896</v>
      </c>
      <c r="G72" s="15">
        <v>-7.915636607445431E-3</v>
      </c>
    </row>
    <row r="73" spans="1:7" x14ac:dyDescent="0.25">
      <c r="A73" s="103" t="s">
        <v>0</v>
      </c>
      <c r="B73" s="103"/>
      <c r="C73" s="10" t="s">
        <v>15</v>
      </c>
      <c r="D73" s="77">
        <v>0.46870496170087023</v>
      </c>
      <c r="E73" s="77">
        <v>0.47187937784234979</v>
      </c>
      <c r="F73" s="77">
        <v>0.47178778391622406</v>
      </c>
      <c r="G73" s="17">
        <v>-9.1593926125732583E-5</v>
      </c>
    </row>
  </sheetData>
  <sortState xmlns:xlrd2="http://schemas.microsoft.com/office/spreadsheetml/2017/richdata2" ref="B30:G72">
    <sortCondition ref="B30:B72"/>
    <sortCondition descending="1" ref="F30:F72"/>
  </sortState>
  <mergeCells count="6">
    <mergeCell ref="G28:G29"/>
    <mergeCell ref="A73:B73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75</v>
      </c>
      <c r="B2" s="12"/>
      <c r="C2" s="12"/>
    </row>
    <row r="24" spans="1:7" ht="15.75" x14ac:dyDescent="0.25">
      <c r="A24" s="12" t="s">
        <v>74</v>
      </c>
      <c r="B24" s="12"/>
      <c r="C24" s="12"/>
    </row>
    <row r="26" spans="1:7" x14ac:dyDescent="0.25">
      <c r="D26" s="112" t="s">
        <v>31</v>
      </c>
      <c r="E26" s="112"/>
      <c r="F26" s="112"/>
    </row>
    <row r="27" spans="1:7" x14ac:dyDescent="0.25">
      <c r="D27" s="111" t="s">
        <v>41</v>
      </c>
      <c r="E27" s="111"/>
      <c r="F27" s="111"/>
    </row>
    <row r="28" spans="1:7" ht="15" customHeight="1" x14ac:dyDescent="0.25">
      <c r="D28" s="110" t="s">
        <v>51</v>
      </c>
      <c r="E28" s="110"/>
      <c r="F28" s="110"/>
      <c r="G28" s="124" t="s">
        <v>300</v>
      </c>
    </row>
    <row r="29" spans="1:7" x14ac:dyDescent="0.25">
      <c r="A29" s="92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91" t="s">
        <v>19</v>
      </c>
    </row>
    <row r="30" spans="1:7" x14ac:dyDescent="0.25">
      <c r="A30" s="11">
        <v>1</v>
      </c>
      <c r="B30" s="70" t="s">
        <v>1</v>
      </c>
      <c r="C30" s="70" t="s">
        <v>107</v>
      </c>
      <c r="D30" s="74">
        <v>0.48786049709223922</v>
      </c>
      <c r="E30" s="74">
        <v>0.48799276973616051</v>
      </c>
      <c r="F30" s="74">
        <v>0.48160923979665465</v>
      </c>
      <c r="G30" s="15">
        <v>-6.3835299395058609E-3</v>
      </c>
    </row>
    <row r="31" spans="1:7" x14ac:dyDescent="0.25">
      <c r="A31" s="11">
        <v>2</v>
      </c>
      <c r="B31" s="70" t="s">
        <v>1</v>
      </c>
      <c r="C31" s="70" t="s">
        <v>7</v>
      </c>
      <c r="D31" s="74">
        <v>0.47492513684131843</v>
      </c>
      <c r="E31" s="74">
        <v>0.4665095554721394</v>
      </c>
      <c r="F31" s="74">
        <v>0.45404531983869939</v>
      </c>
      <c r="G31" s="15">
        <v>-1.2464235633440013E-2</v>
      </c>
    </row>
    <row r="32" spans="1:7" x14ac:dyDescent="0.25">
      <c r="A32" s="11">
        <v>3</v>
      </c>
      <c r="B32" s="70" t="s">
        <v>1</v>
      </c>
      <c r="C32" s="70" t="s">
        <v>106</v>
      </c>
      <c r="D32" s="74">
        <v>0.45667146134274667</v>
      </c>
      <c r="E32" s="74">
        <v>0.45556780048979389</v>
      </c>
      <c r="F32" s="74">
        <v>0.45070844563196266</v>
      </c>
      <c r="G32" s="15">
        <v>-4.8593548578312329E-3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0.43138832301099511</v>
      </c>
      <c r="E33" s="74">
        <v>0.42900780715833015</v>
      </c>
      <c r="F33" s="74">
        <v>0.42811628435178345</v>
      </c>
      <c r="G33" s="15">
        <v>-8.9152280654669624E-4</v>
      </c>
    </row>
    <row r="34" spans="1:7" x14ac:dyDescent="0.25">
      <c r="A34" s="11">
        <v>5</v>
      </c>
      <c r="B34" s="70" t="s">
        <v>1</v>
      </c>
      <c r="C34" s="70" t="s">
        <v>112</v>
      </c>
      <c r="D34" s="74">
        <v>0.3773568971204424</v>
      </c>
      <c r="E34" s="74">
        <v>0.37682060072793788</v>
      </c>
      <c r="F34" s="74">
        <v>0.41848276820953673</v>
      </c>
      <c r="G34" s="67">
        <v>4.1662167481598844E-2</v>
      </c>
    </row>
    <row r="35" spans="1:7" x14ac:dyDescent="0.25">
      <c r="A35" s="11">
        <v>6</v>
      </c>
      <c r="B35" s="70" t="s">
        <v>1</v>
      </c>
      <c r="C35" s="70" t="s">
        <v>8</v>
      </c>
      <c r="D35" s="74">
        <v>0.3814847013850825</v>
      </c>
      <c r="E35" s="74">
        <v>0.386753444888501</v>
      </c>
      <c r="F35" s="74">
        <v>0.39572511340439814</v>
      </c>
      <c r="G35" s="67">
        <v>8.9716685158971465E-3</v>
      </c>
    </row>
    <row r="36" spans="1:7" x14ac:dyDescent="0.25">
      <c r="A36" s="11">
        <v>7</v>
      </c>
      <c r="B36" s="70" t="s">
        <v>1</v>
      </c>
      <c r="C36" s="70" t="s">
        <v>9</v>
      </c>
      <c r="D36" s="74">
        <v>0.3892168822115763</v>
      </c>
      <c r="E36" s="74">
        <v>0.38509387972283271</v>
      </c>
      <c r="F36" s="74">
        <v>0.38520804521998009</v>
      </c>
      <c r="G36" s="67">
        <v>1.1416549714737823E-4</v>
      </c>
    </row>
    <row r="37" spans="1:7" x14ac:dyDescent="0.25">
      <c r="A37" s="11">
        <v>8</v>
      </c>
      <c r="B37" s="70" t="s">
        <v>1</v>
      </c>
      <c r="C37" s="70" t="s">
        <v>283</v>
      </c>
      <c r="D37" s="74">
        <v>0.36975168977664191</v>
      </c>
      <c r="E37" s="74">
        <v>0.37020346974603086</v>
      </c>
      <c r="F37" s="74">
        <v>0.37285975506170155</v>
      </c>
      <c r="G37" s="67">
        <v>2.6562853156706923E-3</v>
      </c>
    </row>
    <row r="38" spans="1:7" x14ac:dyDescent="0.25">
      <c r="A38" s="11">
        <v>9</v>
      </c>
      <c r="B38" s="70" t="s">
        <v>1</v>
      </c>
      <c r="C38" s="70" t="s">
        <v>282</v>
      </c>
      <c r="D38" s="74">
        <v>0.35226737731795393</v>
      </c>
      <c r="E38" s="74">
        <v>0.3492329035896789</v>
      </c>
      <c r="F38" s="74">
        <v>0.36136390469858132</v>
      </c>
      <c r="G38" s="67">
        <v>1.2131001108902417E-2</v>
      </c>
    </row>
    <row r="39" spans="1:7" x14ac:dyDescent="0.25">
      <c r="A39" s="11">
        <v>10</v>
      </c>
      <c r="B39" s="70" t="s">
        <v>1</v>
      </c>
      <c r="C39" s="70" t="s">
        <v>281</v>
      </c>
      <c r="D39" s="74">
        <v>0.32780840205180972</v>
      </c>
      <c r="E39" s="74">
        <v>0.32442728237328522</v>
      </c>
      <c r="F39" s="74">
        <v>0.3198148565983176</v>
      </c>
      <c r="G39" s="15">
        <v>-4.6124257749676212E-3</v>
      </c>
    </row>
    <row r="40" spans="1:7" x14ac:dyDescent="0.25">
      <c r="A40" s="11">
        <v>11</v>
      </c>
      <c r="B40" s="70" t="s">
        <v>1</v>
      </c>
      <c r="C40" s="70" t="s">
        <v>4</v>
      </c>
      <c r="D40" s="74">
        <v>0.32600328121914435</v>
      </c>
      <c r="E40" s="74">
        <v>0.31948316521973785</v>
      </c>
      <c r="F40" s="74">
        <v>0.31842797272756473</v>
      </c>
      <c r="G40" s="15">
        <v>-1.0551924921731182E-3</v>
      </c>
    </row>
    <row r="41" spans="1:7" x14ac:dyDescent="0.25">
      <c r="A41" s="11">
        <v>12</v>
      </c>
      <c r="B41" s="70" t="s">
        <v>1</v>
      </c>
      <c r="C41" s="70" t="s">
        <v>105</v>
      </c>
      <c r="D41" s="74">
        <v>0.29878403913111906</v>
      </c>
      <c r="E41" s="74">
        <v>0.29862577305432114</v>
      </c>
      <c r="F41" s="74">
        <v>0.29505886631881595</v>
      </c>
      <c r="G41" s="15">
        <v>-3.5669067355051931E-3</v>
      </c>
    </row>
    <row r="42" spans="1:7" x14ac:dyDescent="0.25">
      <c r="A42" s="11">
        <v>13</v>
      </c>
      <c r="B42" s="70" t="s">
        <v>1</v>
      </c>
      <c r="C42" s="70" t="s">
        <v>108</v>
      </c>
      <c r="D42" s="74">
        <v>0.29866394452231548</v>
      </c>
      <c r="E42" s="74">
        <v>0.29729691793087615</v>
      </c>
      <c r="F42" s="74">
        <v>0.28915576205853338</v>
      </c>
      <c r="G42" s="15">
        <v>-8.1411558723427646E-3</v>
      </c>
    </row>
    <row r="43" spans="1:7" x14ac:dyDescent="0.25">
      <c r="A43" s="11">
        <v>14</v>
      </c>
      <c r="B43" s="70" t="s">
        <v>1</v>
      </c>
      <c r="C43" s="70" t="s">
        <v>5</v>
      </c>
      <c r="D43" s="74">
        <v>0.28660660825037071</v>
      </c>
      <c r="E43" s="74">
        <v>0.28491156841535481</v>
      </c>
      <c r="F43" s="74">
        <v>0.28380514019936104</v>
      </c>
      <c r="G43" s="15">
        <v>-1.1064282159937711E-3</v>
      </c>
    </row>
    <row r="44" spans="1:7" x14ac:dyDescent="0.25">
      <c r="A44" s="11">
        <v>15</v>
      </c>
      <c r="B44" s="70" t="s">
        <v>1</v>
      </c>
      <c r="C44" s="70" t="s">
        <v>110</v>
      </c>
      <c r="D44" s="74">
        <v>0.29008385401924147</v>
      </c>
      <c r="E44" s="74">
        <v>0.29194306792777586</v>
      </c>
      <c r="F44" s="74">
        <v>0.28047909853529096</v>
      </c>
      <c r="G44" s="15">
        <v>-1.1463969392484896E-2</v>
      </c>
    </row>
    <row r="45" spans="1:7" x14ac:dyDescent="0.25">
      <c r="A45" s="11">
        <v>16</v>
      </c>
      <c r="B45" s="70" t="s">
        <v>1</v>
      </c>
      <c r="C45" s="70" t="s">
        <v>101</v>
      </c>
      <c r="D45" s="74">
        <v>0.28917148358342148</v>
      </c>
      <c r="E45" s="74">
        <v>0.28677933550981671</v>
      </c>
      <c r="F45" s="74">
        <v>0.26787238700005578</v>
      </c>
      <c r="G45" s="15">
        <v>-1.8906948509760935E-2</v>
      </c>
    </row>
    <row r="46" spans="1:7" x14ac:dyDescent="0.25">
      <c r="A46" s="11">
        <v>17</v>
      </c>
      <c r="B46" s="70" t="s">
        <v>1</v>
      </c>
      <c r="C46" s="70" t="s">
        <v>289</v>
      </c>
      <c r="D46" s="74">
        <v>0.23748330678814933</v>
      </c>
      <c r="E46" s="74">
        <v>0.25296046305771286</v>
      </c>
      <c r="F46" s="74">
        <v>0.26280284393976394</v>
      </c>
      <c r="G46" s="67">
        <v>9.8423808820510827E-3</v>
      </c>
    </row>
    <row r="47" spans="1:7" x14ac:dyDescent="0.25">
      <c r="A47" s="11">
        <v>18</v>
      </c>
      <c r="B47" s="70" t="s">
        <v>1</v>
      </c>
      <c r="C47" s="70" t="s">
        <v>103</v>
      </c>
      <c r="D47" s="74">
        <v>0.24994751414700447</v>
      </c>
      <c r="E47" s="74">
        <v>0.2473941138447078</v>
      </c>
      <c r="F47" s="74">
        <v>0.25966783977418251</v>
      </c>
      <c r="G47" s="67">
        <v>1.2273725929474705E-2</v>
      </c>
    </row>
    <row r="48" spans="1:7" x14ac:dyDescent="0.25">
      <c r="A48" s="11">
        <v>19</v>
      </c>
      <c r="B48" s="70" t="s">
        <v>1</v>
      </c>
      <c r="C48" s="70" t="s">
        <v>111</v>
      </c>
      <c r="D48" s="74">
        <v>0.2535330667652797</v>
      </c>
      <c r="E48" s="74">
        <v>0.2522565598924365</v>
      </c>
      <c r="F48" s="74">
        <v>0.25119505782880358</v>
      </c>
      <c r="G48" s="15">
        <v>-1.0615020636329242E-3</v>
      </c>
    </row>
    <row r="49" spans="1:7" x14ac:dyDescent="0.25">
      <c r="A49" s="11">
        <v>20</v>
      </c>
      <c r="B49" s="70" t="s">
        <v>1</v>
      </c>
      <c r="C49" s="70" t="s">
        <v>298</v>
      </c>
      <c r="D49" s="74">
        <v>0.24797709663146186</v>
      </c>
      <c r="E49" s="74">
        <v>0.24793820714861983</v>
      </c>
      <c r="F49" s="74">
        <v>0.24635886979610844</v>
      </c>
      <c r="G49" s="15">
        <v>-1.5793373525113952E-3</v>
      </c>
    </row>
    <row r="50" spans="1:7" x14ac:dyDescent="0.25">
      <c r="A50" s="11">
        <v>21</v>
      </c>
      <c r="B50" s="70" t="s">
        <v>1</v>
      </c>
      <c r="C50" s="70" t="s">
        <v>109</v>
      </c>
      <c r="D50" s="74">
        <v>0.23298334574272164</v>
      </c>
      <c r="E50" s="74">
        <v>0.2368471944572168</v>
      </c>
      <c r="F50" s="74">
        <v>0.24563763966940746</v>
      </c>
      <c r="G50" s="67">
        <v>8.7904452121906618E-3</v>
      </c>
    </row>
    <row r="51" spans="1:7" x14ac:dyDescent="0.25">
      <c r="A51" s="11">
        <v>22</v>
      </c>
      <c r="B51" s="70" t="s">
        <v>1</v>
      </c>
      <c r="C51" s="70" t="s">
        <v>279</v>
      </c>
      <c r="D51" s="74">
        <v>0.22934460995927089</v>
      </c>
      <c r="E51" s="74">
        <v>0.23528438537646998</v>
      </c>
      <c r="F51" s="74">
        <v>0.24247307484804984</v>
      </c>
      <c r="G51" s="67">
        <v>7.1886894715798566E-3</v>
      </c>
    </row>
    <row r="52" spans="1:7" x14ac:dyDescent="0.25">
      <c r="A52" s="11">
        <v>23</v>
      </c>
      <c r="B52" s="70" t="s">
        <v>1</v>
      </c>
      <c r="C52" s="70" t="s">
        <v>113</v>
      </c>
      <c r="D52" s="74">
        <v>0.26067624626242031</v>
      </c>
      <c r="E52" s="74">
        <v>0.25606425577522124</v>
      </c>
      <c r="F52" s="74">
        <v>0.24141819111452137</v>
      </c>
      <c r="G52" s="15">
        <v>-1.464606466069987E-2</v>
      </c>
    </row>
    <row r="53" spans="1:7" x14ac:dyDescent="0.25">
      <c r="A53" s="11">
        <v>24</v>
      </c>
      <c r="B53" s="70" t="s">
        <v>1</v>
      </c>
      <c r="C53" s="70" t="s">
        <v>100</v>
      </c>
      <c r="D53" s="74">
        <v>0.20233364287124039</v>
      </c>
      <c r="E53" s="74">
        <v>0.21492721957951569</v>
      </c>
      <c r="F53" s="74">
        <v>0.20906730695437195</v>
      </c>
      <c r="G53" s="15">
        <v>-5.8599126251437372E-3</v>
      </c>
    </row>
    <row r="54" spans="1:7" x14ac:dyDescent="0.25">
      <c r="A54" s="11">
        <v>25</v>
      </c>
      <c r="B54" s="70" t="s">
        <v>1</v>
      </c>
      <c r="C54" s="70" t="s">
        <v>280</v>
      </c>
      <c r="D54" s="74">
        <v>0.21168732891753797</v>
      </c>
      <c r="E54" s="74">
        <v>0.2211738782793167</v>
      </c>
      <c r="F54" s="74">
        <v>0.20894299864557678</v>
      </c>
      <c r="G54" s="15">
        <v>-1.2230879633739922E-2</v>
      </c>
    </row>
    <row r="55" spans="1:7" x14ac:dyDescent="0.25">
      <c r="A55" s="11">
        <v>26</v>
      </c>
      <c r="B55" s="70" t="s">
        <v>1</v>
      </c>
      <c r="C55" s="70" t="s">
        <v>290</v>
      </c>
      <c r="D55" s="74">
        <v>0.16611539445846252</v>
      </c>
      <c r="E55" s="74">
        <v>0.18205339170028043</v>
      </c>
      <c r="F55" s="74">
        <v>0.20426434231922835</v>
      </c>
      <c r="G55" s="67">
        <v>2.2210950618947928E-2</v>
      </c>
    </row>
    <row r="56" spans="1:7" x14ac:dyDescent="0.25">
      <c r="A56" s="11">
        <v>27</v>
      </c>
      <c r="B56" s="70" t="s">
        <v>1</v>
      </c>
      <c r="C56" s="70" t="s">
        <v>10</v>
      </c>
      <c r="D56" s="74">
        <v>0.19298892288674652</v>
      </c>
      <c r="E56" s="74">
        <v>0.1862226708742406</v>
      </c>
      <c r="F56" s="74">
        <v>0.1845401589535727</v>
      </c>
      <c r="G56" s="15">
        <v>-1.6825119206679007E-3</v>
      </c>
    </row>
    <row r="57" spans="1:7" x14ac:dyDescent="0.25">
      <c r="A57" s="11">
        <v>28</v>
      </c>
      <c r="B57" s="70" t="s">
        <v>1</v>
      </c>
      <c r="C57" s="70" t="s">
        <v>104</v>
      </c>
      <c r="D57" s="74">
        <v>0.17264837624456289</v>
      </c>
      <c r="E57" s="74">
        <v>0.18258824839576518</v>
      </c>
      <c r="F57" s="74">
        <v>0.17604313546716976</v>
      </c>
      <c r="G57" s="15">
        <v>-6.5451129285954146E-3</v>
      </c>
    </row>
    <row r="58" spans="1:7" x14ac:dyDescent="0.25">
      <c r="A58" s="11">
        <v>29</v>
      </c>
      <c r="B58" s="70" t="s">
        <v>1</v>
      </c>
      <c r="C58" s="70" t="s">
        <v>6</v>
      </c>
      <c r="D58" s="74">
        <v>0.17896206114215618</v>
      </c>
      <c r="E58" s="74">
        <v>0.18452843434719923</v>
      </c>
      <c r="F58" s="74">
        <v>0.17350305116633705</v>
      </c>
      <c r="G58" s="15">
        <v>-1.1025383180862186E-2</v>
      </c>
    </row>
    <row r="59" spans="1:7" x14ac:dyDescent="0.25">
      <c r="A59" s="90">
        <v>30</v>
      </c>
      <c r="B59" s="70" t="s">
        <v>1</v>
      </c>
      <c r="C59" s="70" t="s">
        <v>3</v>
      </c>
      <c r="D59" s="75">
        <v>0.1245396131389192</v>
      </c>
      <c r="E59" s="76">
        <v>0.11189461980652381</v>
      </c>
      <c r="F59" s="75">
        <v>0.13854219337583379</v>
      </c>
      <c r="G59" s="67">
        <v>2.6647573569309982E-2</v>
      </c>
    </row>
    <row r="60" spans="1:7" ht="15.75" thickBot="1" x14ac:dyDescent="0.3">
      <c r="A60" s="52">
        <v>31</v>
      </c>
      <c r="B60" s="80" t="s">
        <v>1</v>
      </c>
      <c r="C60" s="80" t="s">
        <v>284</v>
      </c>
      <c r="D60" s="87">
        <v>0.16296020328823665</v>
      </c>
      <c r="E60" s="87">
        <v>0.16130468615875687</v>
      </c>
      <c r="F60" s="86">
        <v>0.13755620489052817</v>
      </c>
      <c r="G60" s="64">
        <v>-2.3748481268228705E-2</v>
      </c>
    </row>
    <row r="61" spans="1:7" x14ac:dyDescent="0.25">
      <c r="A61" s="51">
        <v>1</v>
      </c>
      <c r="B61" s="78" t="s">
        <v>14</v>
      </c>
      <c r="C61" s="78" t="s">
        <v>297</v>
      </c>
      <c r="D61" s="79">
        <v>0.39762166359932433</v>
      </c>
      <c r="E61" s="79">
        <v>0.4066882023358846</v>
      </c>
      <c r="F61" s="79">
        <v>0.41748736815033766</v>
      </c>
      <c r="G61" s="88">
        <v>1.079916581445306E-2</v>
      </c>
    </row>
    <row r="62" spans="1:7" x14ac:dyDescent="0.25">
      <c r="A62" s="11">
        <v>2</v>
      </c>
      <c r="B62" s="70" t="s">
        <v>14</v>
      </c>
      <c r="C62" s="70" t="s">
        <v>116</v>
      </c>
      <c r="D62" s="74">
        <v>0.47248241523290757</v>
      </c>
      <c r="E62" s="74">
        <v>0.45065879807836851</v>
      </c>
      <c r="F62" s="74">
        <v>0.40255800720788892</v>
      </c>
      <c r="G62" s="15">
        <v>-4.8100790870479582E-2</v>
      </c>
    </row>
    <row r="63" spans="1:7" x14ac:dyDescent="0.25">
      <c r="A63" s="11">
        <v>3</v>
      </c>
      <c r="B63" s="70" t="s">
        <v>2</v>
      </c>
      <c r="C63" s="70" t="s">
        <v>288</v>
      </c>
      <c r="D63" s="74">
        <v>0.3562286895690257</v>
      </c>
      <c r="E63" s="74">
        <v>0.34029499531280805</v>
      </c>
      <c r="F63" s="74">
        <v>0.33168057261030942</v>
      </c>
      <c r="G63" s="15">
        <v>-8.6144227024986253E-3</v>
      </c>
    </row>
    <row r="64" spans="1:7" x14ac:dyDescent="0.25">
      <c r="A64" s="11">
        <v>4</v>
      </c>
      <c r="B64" s="70" t="s">
        <v>2</v>
      </c>
      <c r="C64" s="70" t="s">
        <v>13</v>
      </c>
      <c r="D64" s="74">
        <v>0.30378256237037299</v>
      </c>
      <c r="E64" s="74">
        <v>0.2862348972627467</v>
      </c>
      <c r="F64" s="74">
        <v>0.29389487173455492</v>
      </c>
      <c r="G64" s="67">
        <v>7.6599744718082174E-3</v>
      </c>
    </row>
    <row r="65" spans="1:7" x14ac:dyDescent="0.25">
      <c r="A65" s="11">
        <v>5</v>
      </c>
      <c r="B65" s="70" t="s">
        <v>2</v>
      </c>
      <c r="C65" s="70" t="s">
        <v>287</v>
      </c>
      <c r="D65" s="74">
        <v>0.28493690563333895</v>
      </c>
      <c r="E65" s="74">
        <v>0.27328447503531766</v>
      </c>
      <c r="F65" s="74">
        <v>0.27934548684481475</v>
      </c>
      <c r="G65" s="67">
        <v>6.0610118094970855E-3</v>
      </c>
    </row>
    <row r="66" spans="1:7" x14ac:dyDescent="0.25">
      <c r="A66" s="11">
        <v>6</v>
      </c>
      <c r="B66" s="70" t="s">
        <v>2</v>
      </c>
      <c r="C66" s="70" t="s">
        <v>114</v>
      </c>
      <c r="D66" s="74">
        <v>0.26462491844592195</v>
      </c>
      <c r="E66" s="74">
        <v>0.24649660772915802</v>
      </c>
      <c r="F66" s="74">
        <v>0.22738121747675019</v>
      </c>
      <c r="G66" s="15">
        <v>-1.9115390252407827E-2</v>
      </c>
    </row>
    <row r="67" spans="1:7" x14ac:dyDescent="0.25">
      <c r="A67" s="11">
        <v>7</v>
      </c>
      <c r="B67" s="70" t="s">
        <v>2</v>
      </c>
      <c r="C67" s="70" t="s">
        <v>285</v>
      </c>
      <c r="D67" s="75">
        <v>0.12815165447055671</v>
      </c>
      <c r="E67" s="74">
        <v>0.33808817691459436</v>
      </c>
      <c r="F67" s="74">
        <v>0.2263823486152666</v>
      </c>
      <c r="G67" s="15">
        <v>-0.11170582829932776</v>
      </c>
    </row>
    <row r="68" spans="1:7" x14ac:dyDescent="0.25">
      <c r="A68" s="11">
        <v>8</v>
      </c>
      <c r="B68" s="70" t="s">
        <v>2</v>
      </c>
      <c r="C68" s="70" t="s">
        <v>115</v>
      </c>
      <c r="D68" s="74">
        <v>0.20046513477933256</v>
      </c>
      <c r="E68" s="74">
        <v>0.22817035729236287</v>
      </c>
      <c r="F68" s="74">
        <v>0.21334774628581973</v>
      </c>
      <c r="G68" s="15">
        <v>-1.482261100654314E-2</v>
      </c>
    </row>
    <row r="69" spans="1:7" x14ac:dyDescent="0.25">
      <c r="A69" s="11">
        <v>9</v>
      </c>
      <c r="B69" s="70" t="s">
        <v>2</v>
      </c>
      <c r="C69" s="70" t="s">
        <v>11</v>
      </c>
      <c r="D69" s="74">
        <v>0.20234390223141216</v>
      </c>
      <c r="E69" s="74">
        <v>0.21157912559277886</v>
      </c>
      <c r="F69" s="74">
        <v>0.20601365988442105</v>
      </c>
      <c r="G69" s="15">
        <v>-5.5654657083578085E-3</v>
      </c>
    </row>
    <row r="70" spans="1:7" x14ac:dyDescent="0.25">
      <c r="A70" s="11">
        <v>10</v>
      </c>
      <c r="B70" s="70" t="s">
        <v>2</v>
      </c>
      <c r="C70" s="70" t="s">
        <v>296</v>
      </c>
      <c r="D70" s="74">
        <v>0.17957642099539617</v>
      </c>
      <c r="E70" s="74">
        <v>0.18083210144467268</v>
      </c>
      <c r="F70" s="74">
        <v>0.16563912674466538</v>
      </c>
      <c r="G70" s="15">
        <v>-1.51929747000073E-2</v>
      </c>
    </row>
    <row r="71" spans="1:7" x14ac:dyDescent="0.25">
      <c r="A71" s="11">
        <v>11</v>
      </c>
      <c r="B71" s="70" t="s">
        <v>2</v>
      </c>
      <c r="C71" s="70" t="s">
        <v>286</v>
      </c>
      <c r="D71" s="76">
        <v>7.768927449404972E-2</v>
      </c>
      <c r="E71" s="76">
        <v>8.8129757730300823E-2</v>
      </c>
      <c r="F71" s="75">
        <v>0.13549767059354753</v>
      </c>
      <c r="G71" s="67">
        <v>4.7367912863246708E-2</v>
      </c>
    </row>
    <row r="72" spans="1:7" x14ac:dyDescent="0.25">
      <c r="A72" s="11">
        <v>12</v>
      </c>
      <c r="B72" s="70" t="s">
        <v>2</v>
      </c>
      <c r="C72" s="70" t="s">
        <v>12</v>
      </c>
      <c r="D72" s="76">
        <v>8.3449400498145893E-2</v>
      </c>
      <c r="E72" s="76">
        <v>8.5671164171013184E-2</v>
      </c>
      <c r="F72" s="76">
        <v>8.9616467721731916E-2</v>
      </c>
      <c r="G72" s="67">
        <v>3.9453035507187317E-3</v>
      </c>
    </row>
    <row r="73" spans="1:7" x14ac:dyDescent="0.25">
      <c r="A73" s="103" t="s">
        <v>0</v>
      </c>
      <c r="B73" s="103"/>
      <c r="C73" s="10" t="s">
        <v>15</v>
      </c>
      <c r="D73" s="77">
        <v>0.29390048225853632</v>
      </c>
      <c r="E73" s="77">
        <v>0.29668863795766987</v>
      </c>
      <c r="F73" s="77">
        <v>0.29522111990827704</v>
      </c>
      <c r="G73" s="17">
        <v>-1.4675180493928242E-3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7:N55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7" spans="2:14" x14ac:dyDescent="0.25">
      <c r="C7" s="113" t="s">
        <v>305</v>
      </c>
      <c r="D7" s="113"/>
      <c r="E7" s="3" t="s">
        <v>23</v>
      </c>
      <c r="F7" s="3" t="s">
        <v>24</v>
      </c>
      <c r="G7" s="3" t="s">
        <v>25</v>
      </c>
      <c r="H7" s="4" t="s">
        <v>26</v>
      </c>
      <c r="I7" s="3" t="s">
        <v>25</v>
      </c>
      <c r="J7" s="4" t="s">
        <v>27</v>
      </c>
      <c r="K7" s="3" t="s">
        <v>28</v>
      </c>
      <c r="L7" s="3" t="s">
        <v>29</v>
      </c>
      <c r="M7" s="3" t="s">
        <v>30</v>
      </c>
      <c r="N7" s="3" t="s">
        <v>31</v>
      </c>
    </row>
    <row r="8" spans="2:14" x14ac:dyDescent="0.25">
      <c r="C8" s="113"/>
      <c r="D8" s="113"/>
      <c r="E8" s="5" t="s">
        <v>32</v>
      </c>
      <c r="F8" s="5" t="s">
        <v>33</v>
      </c>
      <c r="G8" s="5" t="s">
        <v>34</v>
      </c>
      <c r="H8" s="5" t="s">
        <v>35</v>
      </c>
      <c r="I8" s="5" t="s">
        <v>36</v>
      </c>
      <c r="J8" s="5" t="s">
        <v>37</v>
      </c>
      <c r="K8" s="5" t="s">
        <v>38</v>
      </c>
      <c r="L8" s="5" t="s">
        <v>39</v>
      </c>
      <c r="M8" s="5" t="s">
        <v>40</v>
      </c>
      <c r="N8" s="5" t="s">
        <v>41</v>
      </c>
    </row>
    <row r="9" spans="2:14" x14ac:dyDescent="0.25">
      <c r="E9" s="4" t="s">
        <v>42</v>
      </c>
      <c r="F9" s="4" t="s">
        <v>43</v>
      </c>
      <c r="G9" s="4" t="s">
        <v>44</v>
      </c>
      <c r="H9" s="3" t="s">
        <v>45</v>
      </c>
      <c r="I9" s="4" t="s">
        <v>46</v>
      </c>
      <c r="J9" s="3" t="s">
        <v>47</v>
      </c>
      <c r="K9" s="4" t="s">
        <v>48</v>
      </c>
      <c r="L9" s="4" t="s">
        <v>49</v>
      </c>
      <c r="M9" s="4" t="s">
        <v>50</v>
      </c>
      <c r="N9" s="4" t="s">
        <v>51</v>
      </c>
    </row>
    <row r="10" spans="2:14" ht="49.5" customHeight="1" x14ac:dyDescent="0.25">
      <c r="B10" s="7" t="s">
        <v>16</v>
      </c>
      <c r="C10" s="7" t="s">
        <v>17</v>
      </c>
      <c r="D10" s="7" t="s">
        <v>18</v>
      </c>
      <c r="E10" s="7" t="s">
        <v>52</v>
      </c>
      <c r="F10" s="7" t="s">
        <v>53</v>
      </c>
      <c r="G10" s="7" t="s">
        <v>54</v>
      </c>
      <c r="H10" s="7" t="s">
        <v>55</v>
      </c>
      <c r="I10" s="7" t="s">
        <v>56</v>
      </c>
      <c r="J10" s="7" t="s">
        <v>57</v>
      </c>
      <c r="K10" s="7" t="s">
        <v>58</v>
      </c>
      <c r="L10" s="7" t="s">
        <v>59</v>
      </c>
      <c r="M10" s="7" t="s">
        <v>60</v>
      </c>
      <c r="N10" s="7" t="s">
        <v>61</v>
      </c>
    </row>
    <row r="11" spans="2:14" x14ac:dyDescent="0.25">
      <c r="B11" s="18"/>
      <c r="C11" s="18"/>
      <c r="D11" s="8" t="s">
        <v>15</v>
      </c>
      <c r="E11" s="77">
        <v>1.3234004493301812</v>
      </c>
      <c r="F11" s="77">
        <v>0.16735438869832711</v>
      </c>
      <c r="G11" s="77">
        <v>0.99717959612094231</v>
      </c>
      <c r="H11" s="83">
        <v>6.3771790876353401E-2</v>
      </c>
      <c r="I11" s="77">
        <v>1.0505082564795112</v>
      </c>
      <c r="J11" s="83">
        <v>0.93239500217186155</v>
      </c>
      <c r="K11" s="83">
        <v>6.1828681114804449E-3</v>
      </c>
      <c r="L11" s="83">
        <v>4.7099473807375378E-2</v>
      </c>
      <c r="M11" s="77">
        <v>0.47178778391622406</v>
      </c>
      <c r="N11" s="77">
        <v>0.29522111990827704</v>
      </c>
    </row>
    <row r="12" spans="2:14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3" spans="2:14" x14ac:dyDescent="0.25">
      <c r="B13" s="1">
        <v>1</v>
      </c>
      <c r="C13" s="70" t="s">
        <v>1</v>
      </c>
      <c r="D13" s="70" t="s">
        <v>111</v>
      </c>
      <c r="E13" s="74">
        <v>0.960187522211428</v>
      </c>
      <c r="F13" s="74">
        <v>0.17776701036315035</v>
      </c>
      <c r="G13" s="75">
        <v>0.87303770841113748</v>
      </c>
      <c r="H13" s="76">
        <v>9.981014265481547E-2</v>
      </c>
      <c r="I13" s="76">
        <v>0.70130395715497762</v>
      </c>
      <c r="J13" s="76">
        <v>1.677210453490134</v>
      </c>
      <c r="K13" s="76">
        <v>2.30485602679594E-4</v>
      </c>
      <c r="L13" s="76">
        <v>1.4669469654754518E-3</v>
      </c>
      <c r="M13" s="74">
        <v>0.43234125640921406</v>
      </c>
      <c r="N13" s="74">
        <v>0.25119505782880358</v>
      </c>
    </row>
    <row r="14" spans="2:14" x14ac:dyDescent="0.25">
      <c r="B14" s="1">
        <f t="shared" ref="B14:B55" si="0">+B13+1</f>
        <v>2</v>
      </c>
      <c r="C14" s="70" t="s">
        <v>1</v>
      </c>
      <c r="D14" s="70" t="s">
        <v>105</v>
      </c>
      <c r="E14" s="74">
        <v>1.1715727467213006</v>
      </c>
      <c r="F14" s="74">
        <v>0.1324029856957088</v>
      </c>
      <c r="G14" s="74">
        <v>0.94625693165071534</v>
      </c>
      <c r="H14" s="75">
        <v>7.3245405908858918E-2</v>
      </c>
      <c r="I14" s="74">
        <v>1.3024562256032788</v>
      </c>
      <c r="J14" s="75">
        <v>0.88217413321337923</v>
      </c>
      <c r="K14" s="75">
        <v>8.5133677251570585E-3</v>
      </c>
      <c r="L14" s="75">
        <v>7.8163940509244342E-2</v>
      </c>
      <c r="M14" s="74">
        <v>0.45647603994701025</v>
      </c>
      <c r="N14" s="74">
        <v>0.29505886631881595</v>
      </c>
    </row>
    <row r="15" spans="2:14" x14ac:dyDescent="0.25">
      <c r="B15" s="1">
        <f t="shared" si="0"/>
        <v>3</v>
      </c>
      <c r="C15" s="70" t="s">
        <v>1</v>
      </c>
      <c r="D15" s="70" t="s">
        <v>101</v>
      </c>
      <c r="E15" s="74">
        <v>1.4721966686648906</v>
      </c>
      <c r="F15" s="74">
        <v>0.13683714686633336</v>
      </c>
      <c r="G15" s="74">
        <v>0.99921873375100789</v>
      </c>
      <c r="H15" s="74">
        <v>4.982013197248935E-2</v>
      </c>
      <c r="I15" s="74">
        <v>1.2223964012811159</v>
      </c>
      <c r="J15" s="75">
        <v>0.8210235529861083</v>
      </c>
      <c r="K15" s="75">
        <v>9.1576781487400175E-3</v>
      </c>
      <c r="L15" s="74">
        <v>8.7902095736005229E-2</v>
      </c>
      <c r="M15" s="74">
        <v>0.45601278665325429</v>
      </c>
      <c r="N15" s="74">
        <v>0.26787238700005578</v>
      </c>
    </row>
    <row r="16" spans="2:14" x14ac:dyDescent="0.25">
      <c r="B16" s="1">
        <f t="shared" si="0"/>
        <v>4</v>
      </c>
      <c r="C16" s="70" t="s">
        <v>1</v>
      </c>
      <c r="D16" s="70" t="s">
        <v>112</v>
      </c>
      <c r="E16" s="74">
        <v>1.8369761482607929</v>
      </c>
      <c r="F16" s="74">
        <v>0.1337869985393704</v>
      </c>
      <c r="G16" s="74">
        <v>1.0067570107441774</v>
      </c>
      <c r="H16" s="75">
        <v>5.5349627246192135E-2</v>
      </c>
      <c r="I16" s="74">
        <v>1.2880612239409621</v>
      </c>
      <c r="J16" s="74">
        <v>0.7673163495389268</v>
      </c>
      <c r="K16" s="74">
        <v>1.0241240520497723E-2</v>
      </c>
      <c r="L16" s="74">
        <v>0.10773676858820179</v>
      </c>
      <c r="M16" s="74">
        <v>0.7</v>
      </c>
      <c r="N16" s="74">
        <v>0.41848276820953673</v>
      </c>
    </row>
    <row r="17" spans="2:14" x14ac:dyDescent="0.25">
      <c r="B17" s="1">
        <f t="shared" si="0"/>
        <v>5</v>
      </c>
      <c r="C17" s="70" t="s">
        <v>1</v>
      </c>
      <c r="D17" s="70" t="s">
        <v>279</v>
      </c>
      <c r="E17" s="74">
        <v>2.101633540996569</v>
      </c>
      <c r="F17" s="74">
        <v>0.15413932272706019</v>
      </c>
      <c r="G17" s="74">
        <v>1.0423878651097969</v>
      </c>
      <c r="H17" s="76">
        <v>7.6029469291755705E-2</v>
      </c>
      <c r="I17" s="75">
        <v>1.0426571784849283</v>
      </c>
      <c r="J17" s="76">
        <v>1.2150248334091942</v>
      </c>
      <c r="K17" s="75">
        <v>3.810629033815063E-3</v>
      </c>
      <c r="L17" s="75">
        <v>3.1692014474191725E-2</v>
      </c>
      <c r="M17" s="74">
        <v>0.43811935448295986</v>
      </c>
      <c r="N17" s="74">
        <v>0.24247307484804984</v>
      </c>
    </row>
    <row r="18" spans="2:14" x14ac:dyDescent="0.25">
      <c r="B18" s="1">
        <f t="shared" si="0"/>
        <v>6</v>
      </c>
      <c r="C18" s="70" t="s">
        <v>1</v>
      </c>
      <c r="D18" s="70" t="s">
        <v>280</v>
      </c>
      <c r="E18" s="75">
        <v>0.56067622329713973</v>
      </c>
      <c r="F18" s="74">
        <v>0.13085109690039931</v>
      </c>
      <c r="G18" s="75">
        <v>0.88615142868496444</v>
      </c>
      <c r="H18" s="75">
        <v>7.1649879687518514E-2</v>
      </c>
      <c r="I18" s="75">
        <v>0.80314282495671985</v>
      </c>
      <c r="J18" s="76">
        <v>0.98327352440766647</v>
      </c>
      <c r="K18" s="75">
        <v>4.3561113226223743E-3</v>
      </c>
      <c r="L18" s="75">
        <v>4.1014112252733291E-2</v>
      </c>
      <c r="M18" s="74">
        <v>0.33746965562243858</v>
      </c>
      <c r="N18" s="74">
        <v>0.20894299864557678</v>
      </c>
    </row>
    <row r="19" spans="2:14" x14ac:dyDescent="0.25">
      <c r="B19" s="1">
        <f t="shared" si="0"/>
        <v>7</v>
      </c>
      <c r="C19" s="70" t="s">
        <v>1</v>
      </c>
      <c r="D19" s="70" t="s">
        <v>5</v>
      </c>
      <c r="E19" s="74">
        <v>1.3073767294919503</v>
      </c>
      <c r="F19" s="74">
        <v>0.13828791163911719</v>
      </c>
      <c r="G19" s="74">
        <v>1.0181424778702939</v>
      </c>
      <c r="H19" s="74">
        <v>4.1551502220702453E-2</v>
      </c>
      <c r="I19" s="75">
        <v>0.88926487311447411</v>
      </c>
      <c r="J19" s="76">
        <v>1.1752959370153084</v>
      </c>
      <c r="K19" s="75">
        <v>6.8060892108879533E-3</v>
      </c>
      <c r="L19" s="75">
        <v>6.2796254628300713E-2</v>
      </c>
      <c r="M19" s="74">
        <v>0.45079938741912673</v>
      </c>
      <c r="N19" s="74">
        <v>0.28380514019936104</v>
      </c>
    </row>
    <row r="20" spans="2:14" x14ac:dyDescent="0.25">
      <c r="B20" s="1">
        <f t="shared" si="0"/>
        <v>8</v>
      </c>
      <c r="C20" s="70" t="s">
        <v>1</v>
      </c>
      <c r="D20" s="70" t="s">
        <v>281</v>
      </c>
      <c r="E20" s="74">
        <v>1.2752250451301193</v>
      </c>
      <c r="F20" s="74">
        <v>0.20314129582784099</v>
      </c>
      <c r="G20" s="74">
        <v>0.99027833975182156</v>
      </c>
      <c r="H20" s="76">
        <v>8.184484735794173E-2</v>
      </c>
      <c r="I20" s="75">
        <v>0.80675113205606153</v>
      </c>
      <c r="J20" s="75">
        <v>0.88385204855684074</v>
      </c>
      <c r="K20" s="75">
        <v>5.359851700833515E-3</v>
      </c>
      <c r="L20" s="75">
        <v>3.5930942480090544E-2</v>
      </c>
      <c r="M20" s="74">
        <v>0.37354473132589344</v>
      </c>
      <c r="N20" s="74">
        <v>0.3198148565983176</v>
      </c>
    </row>
    <row r="21" spans="2:14" x14ac:dyDescent="0.25">
      <c r="B21" s="1">
        <f t="shared" si="0"/>
        <v>9</v>
      </c>
      <c r="C21" s="70" t="s">
        <v>1</v>
      </c>
      <c r="D21" s="70" t="s">
        <v>113</v>
      </c>
      <c r="E21" s="74">
        <v>1.8749249204713716</v>
      </c>
      <c r="F21" s="74">
        <v>0.21319200399786123</v>
      </c>
      <c r="G21" s="74">
        <v>1.0281433290180824</v>
      </c>
      <c r="H21" s="75">
        <v>5.6856712800626402E-2</v>
      </c>
      <c r="I21" s="74">
        <v>1.1486920484148135</v>
      </c>
      <c r="J21" s="76">
        <v>0.9756532489422669</v>
      </c>
      <c r="K21" s="74">
        <v>1.6573268765895141E-2</v>
      </c>
      <c r="L21" s="74">
        <v>9.1551335026699168E-2</v>
      </c>
      <c r="M21" s="74">
        <v>0.28599590535337754</v>
      </c>
      <c r="N21" s="74">
        <v>0.24141819111452137</v>
      </c>
    </row>
    <row r="22" spans="2:14" x14ac:dyDescent="0.25">
      <c r="B22" s="1">
        <f t="shared" si="0"/>
        <v>10</v>
      </c>
      <c r="C22" s="70" t="s">
        <v>1</v>
      </c>
      <c r="D22" s="70" t="s">
        <v>108</v>
      </c>
      <c r="E22" s="74">
        <v>1.8947317318228589</v>
      </c>
      <c r="F22" s="74">
        <v>0.20738662482724179</v>
      </c>
      <c r="G22" s="74">
        <v>1.1167524658270982</v>
      </c>
      <c r="H22" s="74">
        <v>3.2545120454180725E-2</v>
      </c>
      <c r="I22" s="74">
        <v>1.4214927972386284</v>
      </c>
      <c r="J22" s="74">
        <v>0.66772906654855291</v>
      </c>
      <c r="K22" s="74">
        <v>1.6558347308414094E-2</v>
      </c>
      <c r="L22" s="74">
        <v>9.615958404588279E-2</v>
      </c>
      <c r="M22" s="74">
        <v>0.31501359006972474</v>
      </c>
      <c r="N22" s="74">
        <v>0.28915576205853338</v>
      </c>
    </row>
    <row r="23" spans="2:14" x14ac:dyDescent="0.25">
      <c r="B23" s="1">
        <f t="shared" si="0"/>
        <v>11</v>
      </c>
      <c r="C23" s="70" t="s">
        <v>1</v>
      </c>
      <c r="D23" s="70" t="s">
        <v>7</v>
      </c>
      <c r="E23" s="74">
        <v>3.0881840666131537</v>
      </c>
      <c r="F23" s="74">
        <v>0.28883049628288959</v>
      </c>
      <c r="G23" s="74">
        <v>1.1491808220461035</v>
      </c>
      <c r="H23" s="75">
        <v>7.3205511028441528E-2</v>
      </c>
      <c r="I23" s="74">
        <v>1.2071491688901701</v>
      </c>
      <c r="J23" s="74">
        <v>0.62266248478720021</v>
      </c>
      <c r="K23" s="74">
        <v>1.9506353988708897E-2</v>
      </c>
      <c r="L23" s="74">
        <v>9.4880462332550833E-2</v>
      </c>
      <c r="M23" s="74">
        <v>0.63697056317499945</v>
      </c>
      <c r="N23" s="74">
        <v>0.45404531983869939</v>
      </c>
    </row>
    <row r="24" spans="2:14" x14ac:dyDescent="0.25">
      <c r="B24" s="1">
        <f t="shared" si="0"/>
        <v>12</v>
      </c>
      <c r="C24" s="70" t="s">
        <v>1</v>
      </c>
      <c r="D24" s="70" t="s">
        <v>3</v>
      </c>
      <c r="E24" s="74">
        <v>1.6915487788651138</v>
      </c>
      <c r="F24" s="74">
        <v>0.18008449642480509</v>
      </c>
      <c r="G24" s="74">
        <v>1.0434232891860817</v>
      </c>
      <c r="H24" s="75">
        <v>5.3764377693279006E-2</v>
      </c>
      <c r="I24" s="74">
        <v>1.2565269103911159</v>
      </c>
      <c r="J24" s="74">
        <v>0.44374521235818193</v>
      </c>
      <c r="K24" s="74">
        <v>2.1731612657045742E-2</v>
      </c>
      <c r="L24" s="74">
        <v>0.12563206834353155</v>
      </c>
      <c r="M24" s="74">
        <v>0.28458814418241718</v>
      </c>
      <c r="N24" s="75">
        <v>0.13854219337583379</v>
      </c>
    </row>
    <row r="25" spans="2:14" x14ac:dyDescent="0.25">
      <c r="B25" s="1">
        <f t="shared" si="0"/>
        <v>13</v>
      </c>
      <c r="C25" s="70" t="s">
        <v>1</v>
      </c>
      <c r="D25" s="70" t="s">
        <v>109</v>
      </c>
      <c r="E25" s="75">
        <v>0.4667261156337752</v>
      </c>
      <c r="F25" s="74">
        <v>0.12678031417236454</v>
      </c>
      <c r="G25" s="75">
        <v>0.87222710855852359</v>
      </c>
      <c r="H25" s="75">
        <v>7.4208612129433082E-2</v>
      </c>
      <c r="I25" s="76">
        <v>0.3428970731805327</v>
      </c>
      <c r="J25" s="76">
        <v>0.98426538018619791</v>
      </c>
      <c r="K25" s="76">
        <v>8.0165275469785068E-4</v>
      </c>
      <c r="L25" s="76">
        <v>8.3779071410712159E-3</v>
      </c>
      <c r="M25" s="74">
        <v>0.51405467394703186</v>
      </c>
      <c r="N25" s="74">
        <v>0.24563763966940746</v>
      </c>
    </row>
    <row r="26" spans="2:14" x14ac:dyDescent="0.25">
      <c r="B26" s="1">
        <f t="shared" si="0"/>
        <v>14</v>
      </c>
      <c r="C26" s="70" t="s">
        <v>1</v>
      </c>
      <c r="D26" s="70" t="s">
        <v>6</v>
      </c>
      <c r="E26" s="74">
        <v>2.3316029796872138</v>
      </c>
      <c r="F26" s="74">
        <v>0.22298799383556756</v>
      </c>
      <c r="G26" s="74">
        <v>1.1036649682749393</v>
      </c>
      <c r="H26" s="75">
        <v>5.2535164638494385E-2</v>
      </c>
      <c r="I26" s="74">
        <v>1.2738947248927224</v>
      </c>
      <c r="J26" s="74">
        <v>0.72916584264088635</v>
      </c>
      <c r="K26" s="74">
        <v>2.4383591744463824E-2</v>
      </c>
      <c r="L26" s="74">
        <v>0.1154802469754705</v>
      </c>
      <c r="M26" s="74">
        <v>0.26938890808223281</v>
      </c>
      <c r="N26" s="74">
        <v>0.17350305116633705</v>
      </c>
    </row>
    <row r="27" spans="2:14" x14ac:dyDescent="0.25">
      <c r="B27" s="1">
        <f t="shared" si="0"/>
        <v>15</v>
      </c>
      <c r="C27" s="70" t="s">
        <v>14</v>
      </c>
      <c r="D27" s="70" t="s">
        <v>297</v>
      </c>
      <c r="E27" s="74">
        <v>0.95478978440123285</v>
      </c>
      <c r="F27" s="74">
        <v>0.35762649855146889</v>
      </c>
      <c r="G27" s="74">
        <v>0.9434511369108497</v>
      </c>
      <c r="H27" s="76">
        <v>0.1102274948676214</v>
      </c>
      <c r="I27" s="75">
        <v>0.76754044665094834</v>
      </c>
      <c r="J27" s="76">
        <v>0.99487035780382416</v>
      </c>
      <c r="K27" s="75">
        <v>7.7259383676548995E-3</v>
      </c>
      <c r="L27" s="75">
        <v>3.2991200961299705E-2</v>
      </c>
      <c r="M27" s="74">
        <v>0.65014413200700893</v>
      </c>
      <c r="N27" s="74">
        <v>0.41748736815033766</v>
      </c>
    </row>
    <row r="28" spans="2:14" x14ac:dyDescent="0.25">
      <c r="B28" s="1">
        <f t="shared" si="0"/>
        <v>16</v>
      </c>
      <c r="C28" s="70" t="s">
        <v>1</v>
      </c>
      <c r="D28" s="70" t="s">
        <v>10</v>
      </c>
      <c r="E28" s="74">
        <v>1.0907157243646144</v>
      </c>
      <c r="F28" s="74">
        <v>0.17088972453339643</v>
      </c>
      <c r="G28" s="74">
        <v>0.99158263280121972</v>
      </c>
      <c r="H28" s="75">
        <v>5.7393017403599603E-2</v>
      </c>
      <c r="I28" s="74">
        <v>1.051325783539824</v>
      </c>
      <c r="J28" s="75">
        <v>0.81993966609172397</v>
      </c>
      <c r="K28" s="74">
        <v>1.074424757176729E-2</v>
      </c>
      <c r="L28" s="75">
        <v>7.1452223338530699E-2</v>
      </c>
      <c r="M28" s="74">
        <v>0.24819078354685928</v>
      </c>
      <c r="N28" s="74">
        <v>0.1845401589535727</v>
      </c>
    </row>
    <row r="29" spans="2:14" x14ac:dyDescent="0.25">
      <c r="B29" s="1">
        <f t="shared" si="0"/>
        <v>17</v>
      </c>
      <c r="C29" s="70" t="s">
        <v>2</v>
      </c>
      <c r="D29" s="70" t="s">
        <v>12</v>
      </c>
      <c r="E29" s="74">
        <v>0.69391522252519411</v>
      </c>
      <c r="F29" s="74">
        <v>0.11278250896553124</v>
      </c>
      <c r="G29" s="74">
        <v>0.96030200728926829</v>
      </c>
      <c r="H29" s="74">
        <v>3.037493589735071E-2</v>
      </c>
      <c r="I29" s="75">
        <v>1.0040741124927262</v>
      </c>
      <c r="J29" s="76">
        <v>1.1968946785880852</v>
      </c>
      <c r="K29" s="76">
        <v>1.7174014685447301E-3</v>
      </c>
      <c r="L29" s="75">
        <v>1.7813453278028638E-2</v>
      </c>
      <c r="M29" s="74">
        <v>0.23058533580783447</v>
      </c>
      <c r="N29" s="76">
        <v>8.9616467721731916E-2</v>
      </c>
    </row>
    <row r="30" spans="2:14" x14ac:dyDescent="0.25">
      <c r="B30" s="1">
        <f t="shared" si="0"/>
        <v>18</v>
      </c>
      <c r="C30" s="70" t="s">
        <v>1</v>
      </c>
      <c r="D30" s="70" t="s">
        <v>8</v>
      </c>
      <c r="E30" s="74">
        <v>1.2055862945820366</v>
      </c>
      <c r="F30" s="74">
        <v>0.14696985724810455</v>
      </c>
      <c r="G30" s="74">
        <v>0.95995750938519908</v>
      </c>
      <c r="H30" s="76">
        <v>9.3819837847548979E-2</v>
      </c>
      <c r="I30" s="75">
        <v>0.85439616440410937</v>
      </c>
      <c r="J30" s="76">
        <v>1.6589507087448361</v>
      </c>
      <c r="K30" s="76">
        <v>4.251481436342573E-4</v>
      </c>
      <c r="L30" s="76">
        <v>3.7872920587114622E-3</v>
      </c>
      <c r="M30" s="74">
        <v>0.7</v>
      </c>
      <c r="N30" s="74">
        <v>0.39572511340439814</v>
      </c>
    </row>
    <row r="31" spans="2:14" x14ac:dyDescent="0.25">
      <c r="B31" s="1">
        <f t="shared" si="0"/>
        <v>19</v>
      </c>
      <c r="C31" s="70" t="s">
        <v>2</v>
      </c>
      <c r="D31" s="70" t="s">
        <v>11</v>
      </c>
      <c r="E31" s="74">
        <v>2.8947923746565927</v>
      </c>
      <c r="F31" s="74">
        <v>0.17351838606872302</v>
      </c>
      <c r="G31" s="74">
        <v>1.1029815168077706</v>
      </c>
      <c r="H31" s="76">
        <v>8.6685409745255418E-2</v>
      </c>
      <c r="I31" s="75">
        <v>0.92015086053551987</v>
      </c>
      <c r="J31" s="76">
        <v>1.0308940967369704</v>
      </c>
      <c r="K31" s="76">
        <v>2.1999741836911612E-3</v>
      </c>
      <c r="L31" s="75">
        <v>1.3197737563766508E-2</v>
      </c>
      <c r="M31" s="74">
        <v>0.36112967574198579</v>
      </c>
      <c r="N31" s="74">
        <v>0.20601365988442105</v>
      </c>
    </row>
    <row r="32" spans="2:14" x14ac:dyDescent="0.25">
      <c r="B32" s="1">
        <f t="shared" si="0"/>
        <v>20</v>
      </c>
      <c r="C32" s="70" t="s">
        <v>1</v>
      </c>
      <c r="D32" s="70" t="s">
        <v>100</v>
      </c>
      <c r="E32" s="74">
        <v>0.82020432600299498</v>
      </c>
      <c r="F32" s="74">
        <v>0.12558659261528468</v>
      </c>
      <c r="G32" s="74">
        <v>0.94337268389760465</v>
      </c>
      <c r="H32" s="75">
        <v>5.788882344473921E-2</v>
      </c>
      <c r="I32" s="75">
        <v>0.7655076169798799</v>
      </c>
      <c r="J32" s="76">
        <v>1.1615157333941781</v>
      </c>
      <c r="K32" s="76">
        <v>3.956067719607282E-4</v>
      </c>
      <c r="L32" s="76">
        <v>3.5325130434030526E-3</v>
      </c>
      <c r="M32" s="74">
        <v>0.4204507898019017</v>
      </c>
      <c r="N32" s="74">
        <v>0.20906730695437195</v>
      </c>
    </row>
    <row r="33" spans="2:14" x14ac:dyDescent="0.25">
      <c r="B33" s="1">
        <f t="shared" si="0"/>
        <v>21</v>
      </c>
      <c r="C33" s="70" t="s">
        <v>2</v>
      </c>
      <c r="D33" s="70" t="s">
        <v>296</v>
      </c>
      <c r="E33" s="74">
        <v>2.821280437816434</v>
      </c>
      <c r="F33" s="74">
        <v>0.30311670034698979</v>
      </c>
      <c r="G33" s="74">
        <v>1.5279579685057305</v>
      </c>
      <c r="H33" s="74">
        <v>1.0316614781247008E-2</v>
      </c>
      <c r="I33" s="74">
        <v>2.1235573675196786</v>
      </c>
      <c r="J33" s="75">
        <v>0.85388810079377864</v>
      </c>
      <c r="K33" s="75">
        <v>7.0619082873234918E-3</v>
      </c>
      <c r="L33" s="75">
        <v>2.4191066272067799E-2</v>
      </c>
      <c r="M33" s="74">
        <v>0.31471968115063736</v>
      </c>
      <c r="N33" s="74">
        <v>0.16563912674466538</v>
      </c>
    </row>
    <row r="34" spans="2:14" x14ac:dyDescent="0.25">
      <c r="B34" s="1">
        <f t="shared" si="0"/>
        <v>22</v>
      </c>
      <c r="C34" s="70" t="s">
        <v>1</v>
      </c>
      <c r="D34" s="70" t="s">
        <v>107</v>
      </c>
      <c r="E34" s="74">
        <v>1.9469152429139356</v>
      </c>
      <c r="F34" s="74">
        <v>0.22986281226984082</v>
      </c>
      <c r="G34" s="74">
        <v>1.0589204523215365</v>
      </c>
      <c r="H34" s="75">
        <v>5.0861736183993235E-2</v>
      </c>
      <c r="I34" s="74">
        <v>1.1267172682149711</v>
      </c>
      <c r="J34" s="75">
        <v>0.8877676865882681</v>
      </c>
      <c r="K34" s="75">
        <v>8.7886858317328224E-3</v>
      </c>
      <c r="L34" s="75">
        <v>5.4631155312814442E-2</v>
      </c>
      <c r="M34" s="74">
        <v>0.53388939046972828</v>
      </c>
      <c r="N34" s="74">
        <v>0.48160923979665465</v>
      </c>
    </row>
    <row r="35" spans="2:14" x14ac:dyDescent="0.25">
      <c r="B35" s="1">
        <f t="shared" si="0"/>
        <v>23</v>
      </c>
      <c r="C35" s="70" t="s">
        <v>1</v>
      </c>
      <c r="D35" s="70" t="s">
        <v>104</v>
      </c>
      <c r="E35" s="74">
        <v>1.1846625042270682</v>
      </c>
      <c r="F35" s="74">
        <v>0.11894027545982438</v>
      </c>
      <c r="G35" s="74">
        <v>0.97757317796574772</v>
      </c>
      <c r="H35" s="74">
        <v>4.7581084784000381E-2</v>
      </c>
      <c r="I35" s="74">
        <v>1.1274682179682698</v>
      </c>
      <c r="J35" s="75">
        <v>0.90137985321060776</v>
      </c>
      <c r="K35" s="75">
        <v>6.0099767643787758E-3</v>
      </c>
      <c r="L35" s="75">
        <v>6.0735670984694783E-2</v>
      </c>
      <c r="M35" s="74">
        <v>0.23247020161374549</v>
      </c>
      <c r="N35" s="74">
        <v>0.17604313546716976</v>
      </c>
    </row>
    <row r="36" spans="2:14" x14ac:dyDescent="0.25">
      <c r="B36" s="1">
        <f t="shared" si="0"/>
        <v>24</v>
      </c>
      <c r="C36" s="70" t="s">
        <v>2</v>
      </c>
      <c r="D36" s="70" t="s">
        <v>13</v>
      </c>
      <c r="E36" s="74">
        <v>3.5</v>
      </c>
      <c r="F36" s="74">
        <v>0.20830315917970552</v>
      </c>
      <c r="G36" s="74">
        <v>1.0944954267623785</v>
      </c>
      <c r="H36" s="76">
        <v>0.11144765400674218</v>
      </c>
      <c r="I36" s="75">
        <v>0.94725814915935069</v>
      </c>
      <c r="J36" s="75">
        <v>0.8935006536098471</v>
      </c>
      <c r="K36" s="75">
        <v>5.5847033869563002E-3</v>
      </c>
      <c r="L36" s="75">
        <v>3.4145599706281213E-2</v>
      </c>
      <c r="M36" s="74">
        <v>0.29403345090703803</v>
      </c>
      <c r="N36" s="74">
        <v>0.29389487173455492</v>
      </c>
    </row>
    <row r="37" spans="2:14" x14ac:dyDescent="0.25">
      <c r="B37" s="1">
        <f t="shared" si="0"/>
        <v>25</v>
      </c>
      <c r="C37" s="70" t="s">
        <v>1</v>
      </c>
      <c r="D37" s="70" t="s">
        <v>298</v>
      </c>
      <c r="E37" s="74">
        <v>0.88970452420960167</v>
      </c>
      <c r="F37" s="74">
        <v>9.9635884080059342E-2</v>
      </c>
      <c r="G37" s="74">
        <v>0.96220038305252009</v>
      </c>
      <c r="H37" s="75">
        <v>5.4243915025526709E-2</v>
      </c>
      <c r="I37" s="75">
        <v>0.97038789645868051</v>
      </c>
      <c r="J37" s="75">
        <v>0.90615301771188184</v>
      </c>
      <c r="K37" s="75">
        <v>2.7882372039455322E-3</v>
      </c>
      <c r="L37" s="75">
        <v>3.4141517024832015E-2</v>
      </c>
      <c r="M37" s="74">
        <v>0.46827490330096455</v>
      </c>
      <c r="N37" s="74">
        <v>0.24635886979610844</v>
      </c>
    </row>
    <row r="38" spans="2:14" x14ac:dyDescent="0.25">
      <c r="B38" s="1">
        <f t="shared" si="0"/>
        <v>26</v>
      </c>
      <c r="C38" s="70" t="s">
        <v>2</v>
      </c>
      <c r="D38" s="70" t="s">
        <v>287</v>
      </c>
      <c r="E38" s="74">
        <v>3.0880477873842058</v>
      </c>
      <c r="F38" s="74">
        <v>0.25339855427372165</v>
      </c>
      <c r="G38" s="74">
        <v>1.0578586331918742</v>
      </c>
      <c r="H38" s="76">
        <v>8.6898163760691094E-2</v>
      </c>
      <c r="I38" s="75">
        <v>0.9566137299400258</v>
      </c>
      <c r="J38" s="76">
        <v>1.3734407276017853</v>
      </c>
      <c r="K38" s="76">
        <v>-1.0929267690570578E-2</v>
      </c>
      <c r="L38" s="76">
        <v>-5.038243091191124E-2</v>
      </c>
      <c r="M38" s="74">
        <v>0.35372342844295024</v>
      </c>
      <c r="N38" s="74">
        <v>0.27934548684481475</v>
      </c>
    </row>
    <row r="39" spans="2:14" x14ac:dyDescent="0.25">
      <c r="B39" s="1">
        <f t="shared" si="0"/>
        <v>27</v>
      </c>
      <c r="C39" s="70" t="s">
        <v>14</v>
      </c>
      <c r="D39" s="70" t="s">
        <v>116</v>
      </c>
      <c r="E39" s="74">
        <v>2.2839391498052408</v>
      </c>
      <c r="F39" s="74">
        <v>0.30351275116660692</v>
      </c>
      <c r="G39" s="74">
        <v>1.0913739502410744</v>
      </c>
      <c r="H39" s="76">
        <v>8.6073651523391179E-2</v>
      </c>
      <c r="I39" s="75">
        <v>0.90648028800161118</v>
      </c>
      <c r="J39" s="76">
        <v>1.284172213253161</v>
      </c>
      <c r="K39" s="76">
        <v>2.4242507184724458E-3</v>
      </c>
      <c r="L39" s="76">
        <v>9.7750070864245277E-3</v>
      </c>
      <c r="M39" s="74">
        <v>0.46119085132736992</v>
      </c>
      <c r="N39" s="74">
        <v>0.40255800720788892</v>
      </c>
    </row>
    <row r="40" spans="2:14" x14ac:dyDescent="0.25">
      <c r="B40" s="1">
        <f t="shared" si="0"/>
        <v>28</v>
      </c>
      <c r="C40" s="70" t="s">
        <v>2</v>
      </c>
      <c r="D40" s="70" t="s">
        <v>114</v>
      </c>
      <c r="E40" s="74">
        <v>2.0015937366346517</v>
      </c>
      <c r="F40" s="74">
        <v>0.1657023710268008</v>
      </c>
      <c r="G40" s="74">
        <v>1.0653130073660295</v>
      </c>
      <c r="H40" s="74">
        <v>3.0115476507255379E-2</v>
      </c>
      <c r="I40" s="74">
        <v>1.1416689830777129</v>
      </c>
      <c r="J40" s="76">
        <v>1.1390692953757149</v>
      </c>
      <c r="K40" s="76">
        <v>4.482279983724903E-4</v>
      </c>
      <c r="L40" s="76">
        <v>3.0004897313584953E-3</v>
      </c>
      <c r="M40" s="74">
        <v>0.32262417817637079</v>
      </c>
      <c r="N40" s="74">
        <v>0.22738121747675019</v>
      </c>
    </row>
    <row r="41" spans="2:14" x14ac:dyDescent="0.25">
      <c r="B41" s="1">
        <f t="shared" si="0"/>
        <v>29</v>
      </c>
      <c r="C41" s="70" t="s">
        <v>1</v>
      </c>
      <c r="D41" s="70" t="s">
        <v>106</v>
      </c>
      <c r="E41" s="74">
        <v>1.3097082705885346</v>
      </c>
      <c r="F41" s="74">
        <v>0.25623634364957992</v>
      </c>
      <c r="G41" s="74">
        <v>1.0159997047069751</v>
      </c>
      <c r="H41" s="76">
        <v>8.2600866962978012E-2</v>
      </c>
      <c r="I41" s="74">
        <v>1.3020338684570998</v>
      </c>
      <c r="J41" s="75">
        <v>0.84567162609145052</v>
      </c>
      <c r="K41" s="74">
        <v>1.5453443130142647E-2</v>
      </c>
      <c r="L41" s="74">
        <v>8.8584571722885128E-2</v>
      </c>
      <c r="M41" s="74">
        <v>0.42691756658179397</v>
      </c>
      <c r="N41" s="74">
        <v>0.45070844563196266</v>
      </c>
    </row>
    <row r="42" spans="2:14" x14ac:dyDescent="0.25">
      <c r="B42" s="1">
        <f t="shared" si="0"/>
        <v>30</v>
      </c>
      <c r="C42" s="70" t="s">
        <v>1</v>
      </c>
      <c r="D42" s="70" t="s">
        <v>103</v>
      </c>
      <c r="E42" s="74">
        <v>1.1206788409248107</v>
      </c>
      <c r="F42" s="74">
        <v>0.16283030121942751</v>
      </c>
      <c r="G42" s="74">
        <v>0.96404643002677548</v>
      </c>
      <c r="H42" s="75">
        <v>7.3595484574078496E-2</v>
      </c>
      <c r="I42" s="75">
        <v>0.96294590435181038</v>
      </c>
      <c r="J42" s="76">
        <v>0.9563585508365362</v>
      </c>
      <c r="K42" s="75">
        <v>4.8744515489251182E-3</v>
      </c>
      <c r="L42" s="75">
        <v>3.8740305756475267E-2</v>
      </c>
      <c r="M42" s="74">
        <v>0.54807035762898426</v>
      </c>
      <c r="N42" s="74">
        <v>0.25966783977418251</v>
      </c>
    </row>
    <row r="43" spans="2:14" x14ac:dyDescent="0.25">
      <c r="B43" s="1">
        <f t="shared" si="0"/>
        <v>31</v>
      </c>
      <c r="C43" s="70" t="s">
        <v>1</v>
      </c>
      <c r="D43" s="70" t="s">
        <v>110</v>
      </c>
      <c r="E43" s="74">
        <v>0.90880427041879719</v>
      </c>
      <c r="F43" s="74">
        <v>0.13075896429355358</v>
      </c>
      <c r="G43" s="74">
        <v>0.91226001622287345</v>
      </c>
      <c r="H43" s="76">
        <v>0.10483554203115328</v>
      </c>
      <c r="I43" s="75">
        <v>0.79169658710571966</v>
      </c>
      <c r="J43" s="76">
        <v>2.5</v>
      </c>
      <c r="K43" s="76">
        <v>-2.6572882066375036E-2</v>
      </c>
      <c r="L43" s="76">
        <v>-0.2269994700667258</v>
      </c>
      <c r="M43" s="74">
        <v>0.55813343520266745</v>
      </c>
      <c r="N43" s="74">
        <v>0.28047909853529096</v>
      </c>
    </row>
    <row r="44" spans="2:14" x14ac:dyDescent="0.25">
      <c r="B44" s="1">
        <f t="shared" si="0"/>
        <v>32</v>
      </c>
      <c r="C44" s="70" t="s">
        <v>1</v>
      </c>
      <c r="D44" s="70" t="s">
        <v>9</v>
      </c>
      <c r="E44" s="74">
        <v>1.2066564605812147</v>
      </c>
      <c r="F44" s="74">
        <v>0.17232470938660185</v>
      </c>
      <c r="G44" s="74">
        <v>0.9649334094676737</v>
      </c>
      <c r="H44" s="75">
        <v>6.9014946594282339E-2</v>
      </c>
      <c r="I44" s="74">
        <v>1.1887381333185867</v>
      </c>
      <c r="J44" s="75">
        <v>0.85347357506868271</v>
      </c>
      <c r="K44" s="75">
        <v>4.1378195499371141E-3</v>
      </c>
      <c r="L44" s="75">
        <v>3.4189302130729966E-2</v>
      </c>
      <c r="M44" s="74">
        <v>0.57984797134404986</v>
      </c>
      <c r="N44" s="74">
        <v>0.38520804521998009</v>
      </c>
    </row>
    <row r="45" spans="2:14" x14ac:dyDescent="0.25">
      <c r="B45" s="1">
        <f t="shared" si="0"/>
        <v>33</v>
      </c>
      <c r="C45" s="70" t="s">
        <v>1</v>
      </c>
      <c r="D45" s="70" t="s">
        <v>289</v>
      </c>
      <c r="E45" s="74">
        <v>0.98416609994172133</v>
      </c>
      <c r="F45" s="74">
        <v>0.14338487968176594</v>
      </c>
      <c r="G45" s="74">
        <v>0.96106974867786699</v>
      </c>
      <c r="H45" s="75">
        <v>5.5667834046895563E-2</v>
      </c>
      <c r="I45" s="75">
        <v>1.0016024170155737</v>
      </c>
      <c r="J45" s="76">
        <v>2.062638475963503</v>
      </c>
      <c r="K45" s="76">
        <v>1.0085822413499394E-3</v>
      </c>
      <c r="L45" s="76">
        <v>9.4294979468294796E-3</v>
      </c>
      <c r="M45" s="74">
        <v>0.44648001223712952</v>
      </c>
      <c r="N45" s="74">
        <v>0.26280284393976394</v>
      </c>
    </row>
    <row r="46" spans="2:14" x14ac:dyDescent="0.25">
      <c r="B46" s="1">
        <f t="shared" si="0"/>
        <v>34</v>
      </c>
      <c r="C46" s="70" t="s">
        <v>1</v>
      </c>
      <c r="D46" s="70" t="s">
        <v>290</v>
      </c>
      <c r="E46" s="74">
        <v>0.78526186670554865</v>
      </c>
      <c r="F46" s="74">
        <v>0.13719379640358792</v>
      </c>
      <c r="G46" s="74">
        <v>0.94696012985686906</v>
      </c>
      <c r="H46" s="74">
        <v>4.8711428783261464E-2</v>
      </c>
      <c r="I46" s="75">
        <v>0.89894280688646699</v>
      </c>
      <c r="J46" s="76">
        <v>0.96624148287242106</v>
      </c>
      <c r="K46" s="75">
        <v>3.5347846050911933E-3</v>
      </c>
      <c r="L46" s="75">
        <v>2.9390099516427504E-2</v>
      </c>
      <c r="M46" s="74">
        <v>0.30498570504956302</v>
      </c>
      <c r="N46" s="74">
        <v>0.20426434231922835</v>
      </c>
    </row>
    <row r="47" spans="2:14" x14ac:dyDescent="0.25">
      <c r="B47" s="1">
        <f t="shared" si="0"/>
        <v>35</v>
      </c>
      <c r="C47" s="70" t="s">
        <v>2</v>
      </c>
      <c r="D47" s="70" t="s">
        <v>115</v>
      </c>
      <c r="E47" s="74">
        <v>2.5581235715029811</v>
      </c>
      <c r="F47" s="74">
        <v>0.18632441914534367</v>
      </c>
      <c r="G47" s="74">
        <v>1.0889012879397251</v>
      </c>
      <c r="H47" s="74">
        <v>3.3042313556762758E-2</v>
      </c>
      <c r="I47" s="74">
        <v>1.3142482351548119</v>
      </c>
      <c r="J47" s="75">
        <v>0.86015177015627797</v>
      </c>
      <c r="K47" s="75">
        <v>9.6668476280662077E-3</v>
      </c>
      <c r="L47" s="75">
        <v>5.8099381661244114E-2</v>
      </c>
      <c r="M47" s="74">
        <v>0.3063217514286386</v>
      </c>
      <c r="N47" s="74">
        <v>0.21334774628581973</v>
      </c>
    </row>
    <row r="48" spans="2:14" x14ac:dyDescent="0.25">
      <c r="B48" s="1">
        <f t="shared" si="0"/>
        <v>36</v>
      </c>
      <c r="C48" s="70" t="s">
        <v>1</v>
      </c>
      <c r="D48" s="70" t="s">
        <v>4</v>
      </c>
      <c r="E48" s="74">
        <v>2.5285463819317564</v>
      </c>
      <c r="F48" s="74">
        <v>0.21739096910103656</v>
      </c>
      <c r="G48" s="74">
        <v>1.1031962046512396</v>
      </c>
      <c r="H48" s="74">
        <v>3.864090962216557E-2</v>
      </c>
      <c r="I48" s="74">
        <v>1.3347606426706924</v>
      </c>
      <c r="J48" s="74">
        <v>0.65402112249420319</v>
      </c>
      <c r="K48" s="74">
        <v>1.3213044143273334E-2</v>
      </c>
      <c r="L48" s="75">
        <v>7.5923750756118305E-2</v>
      </c>
      <c r="M48" s="74">
        <v>0.50318633506113708</v>
      </c>
      <c r="N48" s="74">
        <v>0.31842797272756473</v>
      </c>
    </row>
    <row r="49" spans="2:14" x14ac:dyDescent="0.25">
      <c r="B49" s="1">
        <f t="shared" si="0"/>
        <v>37</v>
      </c>
      <c r="C49" s="70" t="s">
        <v>2</v>
      </c>
      <c r="D49" s="70" t="s">
        <v>285</v>
      </c>
      <c r="E49" s="74">
        <v>1.1360025616092631</v>
      </c>
      <c r="F49" s="74">
        <v>0.20019220061111909</v>
      </c>
      <c r="G49" s="74">
        <v>1.2666770491530963</v>
      </c>
      <c r="H49" s="74">
        <v>4.9957702639918188E-2</v>
      </c>
      <c r="I49" s="76">
        <v>0.56578412735422956</v>
      </c>
      <c r="J49" s="76">
        <v>1.410297819751001</v>
      </c>
      <c r="K49" s="76">
        <v>1.9495945273690393E-4</v>
      </c>
      <c r="L49" s="76">
        <v>4.8788191783793609E-4</v>
      </c>
      <c r="M49" s="74">
        <v>0.49033393004799319</v>
      </c>
      <c r="N49" s="74">
        <v>0.2263823486152666</v>
      </c>
    </row>
    <row r="50" spans="2:14" x14ac:dyDescent="0.25">
      <c r="B50" s="1">
        <f t="shared" si="0"/>
        <v>38</v>
      </c>
      <c r="C50" s="70" t="s">
        <v>1</v>
      </c>
      <c r="D50" s="70" t="s">
        <v>102</v>
      </c>
      <c r="E50" s="74">
        <v>3.5</v>
      </c>
      <c r="F50" s="74">
        <v>0.27443756182839435</v>
      </c>
      <c r="G50" s="74">
        <v>1.0549925189160243</v>
      </c>
      <c r="H50" s="74">
        <v>3.9147916553775405E-2</v>
      </c>
      <c r="I50" s="74">
        <v>2.7501672162403641</v>
      </c>
      <c r="J50" s="74">
        <v>0.59161735061079113</v>
      </c>
      <c r="K50" s="74">
        <v>1.8108176297140285E-2</v>
      </c>
      <c r="L50" s="74">
        <v>0.11694512984410427</v>
      </c>
      <c r="M50" s="74">
        <v>0.42950957700662118</v>
      </c>
      <c r="N50" s="74">
        <v>0.42811628435178345</v>
      </c>
    </row>
    <row r="51" spans="2:14" x14ac:dyDescent="0.25">
      <c r="B51" s="1">
        <f t="shared" si="0"/>
        <v>39</v>
      </c>
      <c r="C51" s="70" t="s">
        <v>1</v>
      </c>
      <c r="D51" s="70" t="s">
        <v>283</v>
      </c>
      <c r="E51" s="74">
        <v>2.0828271509841123</v>
      </c>
      <c r="F51" s="74">
        <v>0.20585227359073457</v>
      </c>
      <c r="G51" s="74">
        <v>0.9951703972882604</v>
      </c>
      <c r="H51" s="75">
        <v>6.3889077055783797E-2</v>
      </c>
      <c r="I51" s="74">
        <v>1.3968449814117856</v>
      </c>
      <c r="J51" s="74">
        <v>0.79743496784360712</v>
      </c>
      <c r="K51" s="75">
        <v>8.3517410790983314E-3</v>
      </c>
      <c r="L51" s="75">
        <v>5.9178079978109553E-2</v>
      </c>
      <c r="M51" s="74">
        <v>0.7</v>
      </c>
      <c r="N51" s="74">
        <v>0.37285975506170155</v>
      </c>
    </row>
    <row r="52" spans="2:14" x14ac:dyDescent="0.25">
      <c r="B52" s="1">
        <f t="shared" si="0"/>
        <v>40</v>
      </c>
      <c r="C52" s="70" t="s">
        <v>2</v>
      </c>
      <c r="D52" s="70" t="s">
        <v>286</v>
      </c>
      <c r="E52" s="74">
        <v>2.1752489547016607</v>
      </c>
      <c r="F52" s="74">
        <v>0.15696419255219446</v>
      </c>
      <c r="G52" s="74">
        <v>1.06810101397419</v>
      </c>
      <c r="H52" s="74">
        <v>2.8616608525260677E-2</v>
      </c>
      <c r="I52" s="74">
        <v>1.1319024958411521</v>
      </c>
      <c r="J52" s="75">
        <v>0.94369663642937851</v>
      </c>
      <c r="K52" s="75">
        <v>6.3685800736878974E-3</v>
      </c>
      <c r="L52" s="75">
        <v>4.7565454402912911E-2</v>
      </c>
      <c r="M52" s="74">
        <v>0.21889507775059452</v>
      </c>
      <c r="N52" s="75">
        <v>0.13549767059354753</v>
      </c>
    </row>
    <row r="53" spans="2:14" x14ac:dyDescent="0.25">
      <c r="B53" s="1">
        <f t="shared" si="0"/>
        <v>41</v>
      </c>
      <c r="C53" s="70" t="s">
        <v>1</v>
      </c>
      <c r="D53" s="70" t="s">
        <v>284</v>
      </c>
      <c r="E53" s="74">
        <v>1.1726596980229596</v>
      </c>
      <c r="F53" s="74">
        <v>0.18431579394266426</v>
      </c>
      <c r="G53" s="74">
        <v>0.97658983274062194</v>
      </c>
      <c r="H53" s="74">
        <v>3.1199659778452082E-2</v>
      </c>
      <c r="I53" s="75">
        <v>1.0269522543491623</v>
      </c>
      <c r="J53" s="76">
        <v>1.0555102912481318</v>
      </c>
      <c r="K53" s="76">
        <v>9.724046397506387E-4</v>
      </c>
      <c r="L53" s="76">
        <v>5.5794266045128922E-3</v>
      </c>
      <c r="M53" s="74">
        <v>0.29298362233519348</v>
      </c>
      <c r="N53" s="75">
        <v>0.13755620489052817</v>
      </c>
    </row>
    <row r="54" spans="2:14" x14ac:dyDescent="0.25">
      <c r="B54" s="1">
        <f t="shared" si="0"/>
        <v>42</v>
      </c>
      <c r="C54" s="70" t="s">
        <v>1</v>
      </c>
      <c r="D54" s="70" t="s">
        <v>282</v>
      </c>
      <c r="E54" s="74">
        <v>1.7701159364574692</v>
      </c>
      <c r="F54" s="74">
        <v>0.1767025245161592</v>
      </c>
      <c r="G54" s="74">
        <v>1.0450068963637533</v>
      </c>
      <c r="H54" s="75">
        <v>7.0236761154206684E-2</v>
      </c>
      <c r="I54" s="74">
        <v>1.1227079086792264</v>
      </c>
      <c r="J54" s="75">
        <v>0.81999908869460003</v>
      </c>
      <c r="K54" s="75">
        <v>7.117300814473931E-3</v>
      </c>
      <c r="L54" s="75">
        <v>5.532860642827598E-2</v>
      </c>
      <c r="M54" s="74">
        <v>0.5742961740928394</v>
      </c>
      <c r="N54" s="74">
        <v>0.36136390469858132</v>
      </c>
    </row>
    <row r="55" spans="2:14" x14ac:dyDescent="0.25">
      <c r="B55" s="1">
        <f t="shared" si="0"/>
        <v>43</v>
      </c>
      <c r="C55" s="70" t="s">
        <v>2</v>
      </c>
      <c r="D55" s="70" t="s">
        <v>288</v>
      </c>
      <c r="E55" s="74">
        <v>3.5</v>
      </c>
      <c r="F55" s="74">
        <v>0.25716562725462244</v>
      </c>
      <c r="G55" s="74">
        <v>1.1977895016207631</v>
      </c>
      <c r="H55" s="76">
        <v>7.8439346071147734E-2</v>
      </c>
      <c r="I55" s="74">
        <v>1.1693854740308638</v>
      </c>
      <c r="J55" s="75">
        <v>0.82593027393864338</v>
      </c>
      <c r="K55" s="75">
        <v>7.3929557330434216E-3</v>
      </c>
      <c r="L55" s="75">
        <v>3.3843763320252809E-2</v>
      </c>
      <c r="M55" s="74">
        <v>0.19673823476680896</v>
      </c>
      <c r="N55" s="74">
        <v>0.33168057261030942</v>
      </c>
    </row>
  </sheetData>
  <sortState xmlns:xlrd2="http://schemas.microsoft.com/office/spreadsheetml/2017/richdata2" ref="B14:N55">
    <sortCondition ref="D14:D55"/>
  </sortState>
  <mergeCells count="1">
    <mergeCell ref="C7:D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6" t="s">
        <v>137</v>
      </c>
      <c r="B2" s="96"/>
      <c r="C2" s="96"/>
      <c r="D2" s="96"/>
    </row>
    <row r="23" spans="1:9" ht="15.75" x14ac:dyDescent="0.25">
      <c r="A23" s="96" t="s">
        <v>138</v>
      </c>
      <c r="B23" s="96"/>
      <c r="C23" s="96"/>
      <c r="D23" s="96"/>
      <c r="E23" s="96"/>
    </row>
    <row r="25" spans="1:9" ht="15" customHeight="1" x14ac:dyDescent="0.25">
      <c r="F25" s="122" t="s">
        <v>303</v>
      </c>
      <c r="G25" s="122"/>
      <c r="H25" s="122"/>
    </row>
    <row r="26" spans="1:9" x14ac:dyDescent="0.25">
      <c r="A26" s="91" t="s">
        <v>139</v>
      </c>
      <c r="B26" s="91" t="s">
        <v>140</v>
      </c>
      <c r="C26" s="91" t="s">
        <v>295</v>
      </c>
      <c r="D26" s="91" t="s">
        <v>299</v>
      </c>
      <c r="E26" s="91" t="s">
        <v>302</v>
      </c>
      <c r="F26" s="91" t="s">
        <v>19</v>
      </c>
      <c r="G26" s="91" t="s">
        <v>20</v>
      </c>
      <c r="H26" s="91" t="s">
        <v>141</v>
      </c>
      <c r="I26" s="91" t="s">
        <v>21</v>
      </c>
    </row>
    <row r="27" spans="1:9" ht="22.5" x14ac:dyDescent="0.25">
      <c r="A27" s="70" t="s">
        <v>142</v>
      </c>
      <c r="B27" s="70" t="s">
        <v>143</v>
      </c>
      <c r="C27" s="66">
        <v>1479.9031590999998</v>
      </c>
      <c r="D27" s="66">
        <v>1510.7969933499999</v>
      </c>
      <c r="E27" s="66">
        <v>1481.14415386</v>
      </c>
      <c r="F27" s="66">
        <v>-29.652839490000009</v>
      </c>
      <c r="G27" s="67">
        <v>-1.9627282567096335E-2</v>
      </c>
      <c r="H27" s="67">
        <v>-2.9607820198819489E-2</v>
      </c>
      <c r="I27" s="67">
        <v>0.10280108315564417</v>
      </c>
    </row>
    <row r="28" spans="1:9" ht="22.5" x14ac:dyDescent="0.25">
      <c r="A28" s="70" t="s">
        <v>144</v>
      </c>
      <c r="B28" s="70" t="s">
        <v>145</v>
      </c>
      <c r="C28" s="66">
        <v>0</v>
      </c>
      <c r="D28" s="66">
        <v>0</v>
      </c>
      <c r="E28" s="66">
        <v>0</v>
      </c>
      <c r="F28" s="66">
        <v>0</v>
      </c>
      <c r="G28" s="67">
        <v>0</v>
      </c>
      <c r="H28" s="67">
        <v>0</v>
      </c>
      <c r="I28" s="67">
        <v>0</v>
      </c>
    </row>
    <row r="29" spans="1:9" x14ac:dyDescent="0.25">
      <c r="A29" s="70" t="s">
        <v>146</v>
      </c>
      <c r="B29" s="70" t="s">
        <v>147</v>
      </c>
      <c r="C29" s="66">
        <v>1633.3016011699999</v>
      </c>
      <c r="D29" s="66">
        <v>1653.8639133699999</v>
      </c>
      <c r="E29" s="66">
        <v>1684.9464519600001</v>
      </c>
      <c r="F29" s="66">
        <v>31.082538590000151</v>
      </c>
      <c r="G29" s="67">
        <v>1.8793891286172839E-2</v>
      </c>
      <c r="H29" s="67">
        <v>2.0695853351253391E-2</v>
      </c>
      <c r="I29" s="67">
        <v>0.11694629443686144</v>
      </c>
    </row>
    <row r="30" spans="1:9" ht="22.5" x14ac:dyDescent="0.25">
      <c r="A30" s="70" t="s">
        <v>148</v>
      </c>
      <c r="B30" s="70" t="s">
        <v>149</v>
      </c>
      <c r="C30" s="66">
        <v>9910.7379155299986</v>
      </c>
      <c r="D30" s="66">
        <v>9959.4111938299975</v>
      </c>
      <c r="E30" s="66">
        <v>10047.983567440002</v>
      </c>
      <c r="F30" s="66">
        <v>88.572373610004419</v>
      </c>
      <c r="G30" s="67">
        <v>8.8933343433873196E-3</v>
      </c>
      <c r="H30" s="67">
        <v>4.1453728502967926E-3</v>
      </c>
      <c r="I30" s="67">
        <v>0.69739572044422438</v>
      </c>
    </row>
    <row r="31" spans="1:9" ht="22.5" x14ac:dyDescent="0.25">
      <c r="A31" s="70" t="s">
        <v>150</v>
      </c>
      <c r="B31" s="70" t="s">
        <v>151</v>
      </c>
      <c r="C31" s="66">
        <v>339.80869858</v>
      </c>
      <c r="D31" s="66">
        <v>352.67216927999982</v>
      </c>
      <c r="E31" s="66">
        <v>357.03385450000002</v>
      </c>
      <c r="F31" s="66">
        <v>4.3616852200002079</v>
      </c>
      <c r="G31" s="67">
        <v>1.2367534497844938E-2</v>
      </c>
      <c r="H31" s="67">
        <v>1.111629957325796E-2</v>
      </c>
      <c r="I31" s="67">
        <v>2.4780482622290344E-2</v>
      </c>
    </row>
    <row r="32" spans="1:9" ht="90" x14ac:dyDescent="0.25">
      <c r="A32" s="70" t="s">
        <v>152</v>
      </c>
      <c r="B32" s="70" t="s">
        <v>153</v>
      </c>
      <c r="C32" s="66">
        <v>38.453882500000006</v>
      </c>
      <c r="D32" s="66">
        <v>38.777591050000005</v>
      </c>
      <c r="E32" s="66">
        <v>37.310027629999993</v>
      </c>
      <c r="F32" s="66">
        <v>-1.4675634200000092</v>
      </c>
      <c r="G32" s="67">
        <v>-3.7845657253637192E-2</v>
      </c>
      <c r="H32" s="67">
        <v>-5.8309787936490963E-2</v>
      </c>
      <c r="I32" s="67">
        <v>2.5895597284945632E-3</v>
      </c>
    </row>
    <row r="33" spans="1:9" ht="22.5" x14ac:dyDescent="0.25">
      <c r="A33" s="70" t="s">
        <v>154</v>
      </c>
      <c r="B33" s="70" t="s">
        <v>155</v>
      </c>
      <c r="C33" s="66">
        <v>284.88635224000012</v>
      </c>
      <c r="D33" s="66">
        <v>284.64977511000001</v>
      </c>
      <c r="E33" s="66">
        <v>286.88119684000003</v>
      </c>
      <c r="F33" s="66">
        <v>2.2314217300000192</v>
      </c>
      <c r="G33" s="67">
        <v>7.8391831826942742E-3</v>
      </c>
      <c r="H33" s="67">
        <v>-5.4804198915966587E-3</v>
      </c>
      <c r="I33" s="67">
        <v>1.9911429751980216E-2</v>
      </c>
    </row>
    <row r="34" spans="1:9" x14ac:dyDescent="0.25">
      <c r="A34" s="70" t="s">
        <v>156</v>
      </c>
      <c r="B34" s="70" t="s">
        <v>157</v>
      </c>
      <c r="C34" s="66">
        <v>517.51454374000014</v>
      </c>
      <c r="D34" s="66">
        <v>523.67725849999999</v>
      </c>
      <c r="E34" s="66">
        <v>511.49914078000018</v>
      </c>
      <c r="F34" s="66">
        <v>-12.17811771999979</v>
      </c>
      <c r="G34" s="67">
        <v>-2.325500586923003E-2</v>
      </c>
      <c r="H34" s="67">
        <v>-2.9122321119203095E-2</v>
      </c>
      <c r="I34" s="67">
        <v>3.5501382879127602E-2</v>
      </c>
    </row>
    <row r="35" spans="1:9" x14ac:dyDescent="0.25">
      <c r="A35" s="73" t="s">
        <v>158</v>
      </c>
      <c r="B35" s="73" t="s">
        <v>159</v>
      </c>
      <c r="C35" s="68">
        <v>14204.606152860009</v>
      </c>
      <c r="D35" s="68">
        <v>14323.848894489987</v>
      </c>
      <c r="E35" s="68">
        <v>14407.865251939998</v>
      </c>
      <c r="F35" s="68">
        <v>84.016357450012208</v>
      </c>
      <c r="G35" s="69">
        <v>5.8654875563739798E-3</v>
      </c>
      <c r="H35" s="69">
        <v>1.2292374147158936E-3</v>
      </c>
    </row>
    <row r="99" spans="2:3" x14ac:dyDescent="0.25">
      <c r="B99" t="s">
        <v>160</v>
      </c>
      <c r="C99" t="s">
        <v>161</v>
      </c>
    </row>
    <row r="100" spans="2:3" x14ac:dyDescent="0.25">
      <c r="B100" s="41" t="s">
        <v>122</v>
      </c>
      <c r="C100" s="42">
        <f>I27</f>
        <v>0.10280108315564417</v>
      </c>
    </row>
    <row r="101" spans="2:3" x14ac:dyDescent="0.25">
      <c r="B101" s="43" t="s">
        <v>126</v>
      </c>
      <c r="C101" s="44">
        <f>I29</f>
        <v>0.11694629443686144</v>
      </c>
    </row>
    <row r="102" spans="2:3" x14ac:dyDescent="0.25">
      <c r="B102" s="43" t="s">
        <v>162</v>
      </c>
      <c r="C102" s="45">
        <f>I30</f>
        <v>0.69739572044422438</v>
      </c>
    </row>
    <row r="103" spans="2:3" x14ac:dyDescent="0.25">
      <c r="B103" s="46" t="s">
        <v>163</v>
      </c>
      <c r="C103" s="47">
        <f>I31</f>
        <v>2.4780482622290344E-2</v>
      </c>
    </row>
    <row r="104" spans="2:3" x14ac:dyDescent="0.25">
      <c r="B104" s="48" t="s">
        <v>164</v>
      </c>
      <c r="C104" s="47">
        <f>I28+I32+I33+I34</f>
        <v>5.8002372359602379E-2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4" ht="15.75" x14ac:dyDescent="0.25">
      <c r="A2" s="53" t="s">
        <v>83</v>
      </c>
      <c r="B2" s="49"/>
      <c r="C2" s="49"/>
      <c r="D2" s="6"/>
    </row>
    <row r="22" spans="1:9" ht="15.75" x14ac:dyDescent="0.25">
      <c r="A22" s="54" t="s">
        <v>81</v>
      </c>
      <c r="B22" s="50"/>
      <c r="C22" s="50"/>
      <c r="D22" s="12"/>
    </row>
    <row r="23" spans="1:9" ht="15.75" x14ac:dyDescent="0.25">
      <c r="A23" s="13" t="s">
        <v>82</v>
      </c>
      <c r="B23" s="50"/>
      <c r="C23" s="50"/>
      <c r="D23" s="12"/>
    </row>
    <row r="25" spans="1:9" ht="15" customHeight="1" x14ac:dyDescent="0.25">
      <c r="G25" s="119" t="s">
        <v>303</v>
      </c>
      <c r="H25" s="119"/>
      <c r="I25" s="119"/>
    </row>
    <row r="26" spans="1:9" x14ac:dyDescent="0.25">
      <c r="A26" s="92" t="s">
        <v>16</v>
      </c>
      <c r="B26" s="114" t="s">
        <v>17</v>
      </c>
      <c r="C26" s="114" t="s">
        <v>18</v>
      </c>
      <c r="D26" s="114" t="s">
        <v>295</v>
      </c>
      <c r="E26" s="114" t="s">
        <v>299</v>
      </c>
      <c r="F26" s="114" t="s">
        <v>302</v>
      </c>
      <c r="G26" s="114" t="s">
        <v>19</v>
      </c>
      <c r="H26" s="114" t="s">
        <v>20</v>
      </c>
      <c r="I26" s="114" t="s">
        <v>21</v>
      </c>
    </row>
    <row r="27" spans="1:9" x14ac:dyDescent="0.25">
      <c r="A27" s="11">
        <v>1</v>
      </c>
      <c r="B27" s="120" t="s">
        <v>1</v>
      </c>
      <c r="C27" s="120" t="s">
        <v>100</v>
      </c>
      <c r="D27" s="115">
        <v>158.78021078</v>
      </c>
      <c r="E27" s="115">
        <v>173.14635568</v>
      </c>
      <c r="F27" s="115">
        <v>172.53040312000005</v>
      </c>
      <c r="G27" s="115">
        <v>-0.61595255999997256</v>
      </c>
      <c r="H27" s="15">
        <v>-3.5574099008953081E-3</v>
      </c>
      <c r="I27" s="116">
        <v>0.11685501656469213</v>
      </c>
    </row>
    <row r="28" spans="1:9" x14ac:dyDescent="0.25">
      <c r="A28" s="11">
        <v>2</v>
      </c>
      <c r="B28" s="120" t="s">
        <v>1</v>
      </c>
      <c r="C28" s="120" t="s">
        <v>8</v>
      </c>
      <c r="D28" s="115">
        <v>135.99445172999998</v>
      </c>
      <c r="E28" s="115">
        <v>134.7535164</v>
      </c>
      <c r="F28" s="115">
        <v>123.90877637</v>
      </c>
      <c r="G28" s="115">
        <v>-10.844740030000001</v>
      </c>
      <c r="H28" s="14">
        <v>-8.0478345350251654E-2</v>
      </c>
      <c r="I28" s="116">
        <v>8.3923539581347031E-2</v>
      </c>
    </row>
    <row r="29" spans="1:9" x14ac:dyDescent="0.25">
      <c r="A29" s="11">
        <v>3</v>
      </c>
      <c r="B29" s="120" t="s">
        <v>1</v>
      </c>
      <c r="C29" s="120" t="s">
        <v>279</v>
      </c>
      <c r="D29" s="115">
        <v>117.71805278999999</v>
      </c>
      <c r="E29" s="115">
        <v>116.04554691</v>
      </c>
      <c r="F29" s="115">
        <v>115.67571328</v>
      </c>
      <c r="G29" s="115">
        <v>-0.36983362999999525</v>
      </c>
      <c r="H29" s="15">
        <v>-3.1869695981253162E-3</v>
      </c>
      <c r="I29" s="116">
        <v>7.8347277621934844E-2</v>
      </c>
    </row>
    <row r="30" spans="1:9" x14ac:dyDescent="0.25">
      <c r="A30" s="11">
        <v>4</v>
      </c>
      <c r="B30" s="120" t="s">
        <v>1</v>
      </c>
      <c r="C30" s="120" t="s">
        <v>102</v>
      </c>
      <c r="D30" s="115">
        <v>102.37380990000001</v>
      </c>
      <c r="E30" s="115">
        <v>108.90279028</v>
      </c>
      <c r="F30" s="115">
        <v>108.66512227000001</v>
      </c>
      <c r="G30" s="115">
        <v>-0.23766800999999046</v>
      </c>
      <c r="H30" s="15">
        <v>-2.1823867817245286E-3</v>
      </c>
      <c r="I30" s="116">
        <v>7.3598997238957728E-2</v>
      </c>
    </row>
    <row r="31" spans="1:9" x14ac:dyDescent="0.25">
      <c r="A31" s="11">
        <v>5</v>
      </c>
      <c r="B31" s="120" t="s">
        <v>1</v>
      </c>
      <c r="C31" s="120" t="s">
        <v>9</v>
      </c>
      <c r="D31" s="115">
        <v>104.93293509999999</v>
      </c>
      <c r="E31" s="115">
        <v>103.21003312000001</v>
      </c>
      <c r="F31" s="115">
        <v>102.56202334999999</v>
      </c>
      <c r="G31" s="115">
        <v>-0.6480097700000107</v>
      </c>
      <c r="H31" s="14">
        <v>-6.2785540359878017E-3</v>
      </c>
      <c r="I31" s="116">
        <v>6.9465362166555328E-2</v>
      </c>
    </row>
    <row r="32" spans="1:9" x14ac:dyDescent="0.25">
      <c r="A32" s="11">
        <v>6</v>
      </c>
      <c r="B32" s="120" t="s">
        <v>1</v>
      </c>
      <c r="C32" s="120" t="s">
        <v>101</v>
      </c>
      <c r="D32" s="115">
        <v>94.011139749999998</v>
      </c>
      <c r="E32" s="115">
        <v>94.075323490000017</v>
      </c>
      <c r="F32" s="115">
        <v>79.229346449999994</v>
      </c>
      <c r="G32" s="115">
        <v>-14.845977040000021</v>
      </c>
      <c r="H32" s="14">
        <v>-0.1578094710626014</v>
      </c>
      <c r="I32" s="116">
        <v>5.3662116498881786E-2</v>
      </c>
    </row>
    <row r="33" spans="1:9" x14ac:dyDescent="0.25">
      <c r="A33" s="11">
        <v>7</v>
      </c>
      <c r="B33" s="120" t="s">
        <v>1</v>
      </c>
      <c r="C33" s="120" t="s">
        <v>106</v>
      </c>
      <c r="D33" s="115">
        <v>65.085037559999989</v>
      </c>
      <c r="E33" s="115">
        <v>64.736213559999996</v>
      </c>
      <c r="F33" s="115">
        <v>62.940025140000003</v>
      </c>
      <c r="G33" s="115">
        <v>-1.7961884200000018</v>
      </c>
      <c r="H33" s="14">
        <v>-2.7746269378811066E-2</v>
      </c>
      <c r="I33" s="116">
        <v>4.2629342697363994E-2</v>
      </c>
    </row>
    <row r="34" spans="1:9" x14ac:dyDescent="0.25">
      <c r="A34" s="11">
        <v>8</v>
      </c>
      <c r="B34" s="120" t="s">
        <v>1</v>
      </c>
      <c r="C34" s="120" t="s">
        <v>103</v>
      </c>
      <c r="D34" s="115">
        <v>56.367708019999995</v>
      </c>
      <c r="E34" s="115">
        <v>55.308170140000001</v>
      </c>
      <c r="F34" s="115">
        <v>61.667434660000005</v>
      </c>
      <c r="G34" s="115">
        <v>6.3592645200000035</v>
      </c>
      <c r="H34" s="121">
        <v>0.11497875456560898</v>
      </c>
      <c r="I34" s="116">
        <v>4.1767415877909234E-2</v>
      </c>
    </row>
    <row r="35" spans="1:9" x14ac:dyDescent="0.25">
      <c r="A35" s="11">
        <v>9</v>
      </c>
      <c r="B35" s="120" t="s">
        <v>1</v>
      </c>
      <c r="C35" s="120" t="s">
        <v>7</v>
      </c>
      <c r="D35" s="115">
        <v>66.962366540000005</v>
      </c>
      <c r="E35" s="115">
        <v>60.027047420000002</v>
      </c>
      <c r="F35" s="115">
        <v>55.678266649999998</v>
      </c>
      <c r="G35" s="115">
        <v>-4.348780770000003</v>
      </c>
      <c r="H35" s="14">
        <v>-7.2447021083216948E-2</v>
      </c>
      <c r="I35" s="116">
        <v>3.7710946326102189E-2</v>
      </c>
    </row>
    <row r="36" spans="1:9" x14ac:dyDescent="0.25">
      <c r="A36" s="11">
        <v>10</v>
      </c>
      <c r="B36" s="120" t="s">
        <v>1</v>
      </c>
      <c r="C36" s="120" t="s">
        <v>282</v>
      </c>
      <c r="D36" s="115">
        <v>40.877659719999997</v>
      </c>
      <c r="E36" s="115">
        <v>39.690580089999997</v>
      </c>
      <c r="F36" s="115">
        <v>43.949129190000001</v>
      </c>
      <c r="G36" s="115">
        <v>4.2585491000000015</v>
      </c>
      <c r="H36" s="121">
        <v>0.10729369765681351</v>
      </c>
      <c r="I36" s="116">
        <v>2.976678965926503E-2</v>
      </c>
    </row>
    <row r="37" spans="1:9" x14ac:dyDescent="0.25">
      <c r="A37" s="11">
        <v>11</v>
      </c>
      <c r="B37" s="120" t="s">
        <v>1</v>
      </c>
      <c r="C37" s="120" t="s">
        <v>107</v>
      </c>
      <c r="D37" s="115">
        <v>41.951889720000004</v>
      </c>
      <c r="E37" s="115">
        <v>43.790436239999991</v>
      </c>
      <c r="F37" s="115">
        <v>41.778499520000004</v>
      </c>
      <c r="G37" s="115">
        <v>-2.0119367199999916</v>
      </c>
      <c r="H37" s="14">
        <v>-4.5944660358560326E-2</v>
      </c>
      <c r="I37" s="116">
        <v>2.8296619987968074E-2</v>
      </c>
    </row>
    <row r="38" spans="1:9" x14ac:dyDescent="0.25">
      <c r="A38" s="11">
        <v>12</v>
      </c>
      <c r="B38" s="120" t="s">
        <v>1</v>
      </c>
      <c r="C38" s="120" t="s">
        <v>5</v>
      </c>
      <c r="D38" s="115">
        <v>39.275722379999998</v>
      </c>
      <c r="E38" s="115">
        <v>39.943058690000008</v>
      </c>
      <c r="F38" s="115">
        <v>40.06421065</v>
      </c>
      <c r="G38" s="115">
        <v>0.12115195999999344</v>
      </c>
      <c r="H38" s="116">
        <v>3.0331167410152442E-3</v>
      </c>
      <c r="I38" s="116">
        <v>2.7135530402144833E-2</v>
      </c>
    </row>
    <row r="39" spans="1:9" x14ac:dyDescent="0.25">
      <c r="A39" s="11">
        <v>13</v>
      </c>
      <c r="B39" s="120" t="s">
        <v>1</v>
      </c>
      <c r="C39" s="120" t="s">
        <v>105</v>
      </c>
      <c r="D39" s="115">
        <v>37.178491210000004</v>
      </c>
      <c r="E39" s="115">
        <v>38.779432189999994</v>
      </c>
      <c r="F39" s="115">
        <v>39.134154860000002</v>
      </c>
      <c r="G39" s="115">
        <v>0.35472267000000179</v>
      </c>
      <c r="H39" s="121">
        <v>9.1471857623401116E-3</v>
      </c>
      <c r="I39" s="116">
        <v>2.6505602674734688E-2</v>
      </c>
    </row>
    <row r="40" spans="1:9" x14ac:dyDescent="0.25">
      <c r="A40" s="11">
        <v>14</v>
      </c>
      <c r="B40" s="120" t="s">
        <v>1</v>
      </c>
      <c r="C40" s="120" t="s">
        <v>280</v>
      </c>
      <c r="D40" s="115">
        <v>40.480152340000004</v>
      </c>
      <c r="E40" s="115">
        <v>45.15336697</v>
      </c>
      <c r="F40" s="115">
        <v>37.480344150000001</v>
      </c>
      <c r="G40" s="115">
        <v>-7.6730228199999999</v>
      </c>
      <c r="H40" s="14">
        <v>-0.16993246207083459</v>
      </c>
      <c r="I40" s="116">
        <v>2.5385475007859069E-2</v>
      </c>
    </row>
    <row r="41" spans="1:9" x14ac:dyDescent="0.25">
      <c r="A41" s="11">
        <v>15</v>
      </c>
      <c r="B41" s="120" t="s">
        <v>1</v>
      </c>
      <c r="C41" s="120" t="s">
        <v>289</v>
      </c>
      <c r="D41" s="115">
        <v>33.128877199999998</v>
      </c>
      <c r="E41" s="115">
        <v>37.199163840000004</v>
      </c>
      <c r="F41" s="115">
        <v>36.338480240000003</v>
      </c>
      <c r="G41" s="115">
        <v>-0.86068360000000144</v>
      </c>
      <c r="H41" s="14">
        <v>-2.3137175977985678E-2</v>
      </c>
      <c r="I41" s="116">
        <v>2.4612089426508128E-2</v>
      </c>
    </row>
    <row r="42" spans="1:9" x14ac:dyDescent="0.25">
      <c r="A42" s="11">
        <v>16</v>
      </c>
      <c r="B42" s="120" t="s">
        <v>1</v>
      </c>
      <c r="C42" s="70" t="s">
        <v>298</v>
      </c>
      <c r="D42" s="115">
        <v>32.873737720000001</v>
      </c>
      <c r="E42" s="115">
        <v>33.900069819999992</v>
      </c>
      <c r="F42" s="115">
        <v>34.266273690000006</v>
      </c>
      <c r="G42" s="115">
        <v>0.3662038700000122</v>
      </c>
      <c r="H42" s="121">
        <v>1.0802451792708794E-2</v>
      </c>
      <c r="I42" s="116">
        <v>2.3208581833951861E-2</v>
      </c>
    </row>
    <row r="43" spans="1:9" x14ac:dyDescent="0.25">
      <c r="A43" s="11">
        <v>17</v>
      </c>
      <c r="B43" s="120" t="s">
        <v>1</v>
      </c>
      <c r="C43" s="120" t="s">
        <v>281</v>
      </c>
      <c r="D43" s="115">
        <v>28.791041869999997</v>
      </c>
      <c r="E43" s="115">
        <v>30.88770852</v>
      </c>
      <c r="F43" s="115">
        <v>32.860810880000002</v>
      </c>
      <c r="G43" s="115">
        <v>1.9731023600000031</v>
      </c>
      <c r="H43" s="121">
        <v>6.3879855597653218E-2</v>
      </c>
      <c r="I43" s="116">
        <v>2.2256660450974634E-2</v>
      </c>
    </row>
    <row r="44" spans="1:9" x14ac:dyDescent="0.25">
      <c r="A44" s="11">
        <v>18</v>
      </c>
      <c r="B44" s="120" t="s">
        <v>1</v>
      </c>
      <c r="C44" s="120" t="s">
        <v>104</v>
      </c>
      <c r="D44" s="115">
        <v>30.263247960000001</v>
      </c>
      <c r="E44" s="115">
        <v>34.355211179999991</v>
      </c>
      <c r="F44" s="115">
        <v>32.659093270000007</v>
      </c>
      <c r="G44" s="115">
        <v>-1.696117909999989</v>
      </c>
      <c r="H44" s="14">
        <v>-4.9370033009355795E-2</v>
      </c>
      <c r="I44" s="116">
        <v>2.2120036909664381E-2</v>
      </c>
    </row>
    <row r="45" spans="1:9" x14ac:dyDescent="0.25">
      <c r="A45" s="11">
        <v>19</v>
      </c>
      <c r="B45" s="120" t="s">
        <v>1</v>
      </c>
      <c r="C45" s="120" t="s">
        <v>109</v>
      </c>
      <c r="D45" s="115">
        <v>29.159192599999997</v>
      </c>
      <c r="E45" s="115">
        <v>30.96656316</v>
      </c>
      <c r="F45" s="115">
        <v>30.524466239999999</v>
      </c>
      <c r="G45" s="115">
        <v>-0.44209692000000178</v>
      </c>
      <c r="H45" s="14">
        <v>-1.4276589808037379E-2</v>
      </c>
      <c r="I45" s="116">
        <v>2.0674251862859639E-2</v>
      </c>
    </row>
    <row r="46" spans="1:9" x14ac:dyDescent="0.25">
      <c r="A46" s="11">
        <v>20</v>
      </c>
      <c r="B46" s="120" t="s">
        <v>1</v>
      </c>
      <c r="C46" s="120" t="s">
        <v>4</v>
      </c>
      <c r="D46" s="115">
        <v>32.446889890000001</v>
      </c>
      <c r="E46" s="115">
        <v>30.855797039999999</v>
      </c>
      <c r="F46" s="115">
        <v>29.641061230000002</v>
      </c>
      <c r="G46" s="115">
        <v>-1.2147358099999988</v>
      </c>
      <c r="H46" s="14">
        <v>-3.9368155307259525E-2</v>
      </c>
      <c r="I46" s="116">
        <v>2.007592075593536E-2</v>
      </c>
    </row>
    <row r="47" spans="1:9" x14ac:dyDescent="0.25">
      <c r="A47" s="11">
        <v>21</v>
      </c>
      <c r="B47" s="120" t="s">
        <v>1</v>
      </c>
      <c r="C47" s="120" t="s">
        <v>283</v>
      </c>
      <c r="D47" s="115">
        <v>27.475857189999999</v>
      </c>
      <c r="E47" s="115">
        <v>27.482528509999998</v>
      </c>
      <c r="F47" s="115">
        <v>28.75458356</v>
      </c>
      <c r="G47" s="115">
        <v>1.2720550500000007</v>
      </c>
      <c r="H47" s="121">
        <v>4.6285953984806796E-2</v>
      </c>
      <c r="I47" s="116">
        <v>1.947550853328478E-2</v>
      </c>
    </row>
    <row r="48" spans="1:9" x14ac:dyDescent="0.25">
      <c r="A48" s="11">
        <v>22</v>
      </c>
      <c r="B48" s="120" t="s">
        <v>1</v>
      </c>
      <c r="C48" s="120" t="s">
        <v>108</v>
      </c>
      <c r="D48" s="115">
        <v>23.505600229999999</v>
      </c>
      <c r="E48" s="115">
        <v>23.982986610000001</v>
      </c>
      <c r="F48" s="115">
        <v>22.898149350000001</v>
      </c>
      <c r="G48" s="115">
        <v>-1.0848372599999978</v>
      </c>
      <c r="H48" s="14">
        <v>-4.5233618216159191E-2</v>
      </c>
      <c r="I48" s="116">
        <v>1.5508939718491072E-2</v>
      </c>
    </row>
    <row r="49" spans="1:9" x14ac:dyDescent="0.25">
      <c r="A49" s="11">
        <v>23</v>
      </c>
      <c r="B49" s="120" t="s">
        <v>1</v>
      </c>
      <c r="C49" s="120" t="s">
        <v>290</v>
      </c>
      <c r="D49" s="115">
        <v>10.08201246</v>
      </c>
      <c r="E49" s="115">
        <v>12.03302618</v>
      </c>
      <c r="F49" s="115">
        <v>13.121279900000001</v>
      </c>
      <c r="G49" s="115">
        <v>1.0882537200000006</v>
      </c>
      <c r="H49" s="121">
        <v>9.0438905701774236E-2</v>
      </c>
      <c r="I49" s="116">
        <v>8.8870561497385175E-3</v>
      </c>
    </row>
    <row r="50" spans="1:9" x14ac:dyDescent="0.25">
      <c r="A50" s="11">
        <v>24</v>
      </c>
      <c r="B50" s="120" t="s">
        <v>1</v>
      </c>
      <c r="C50" s="120" t="s">
        <v>112</v>
      </c>
      <c r="D50" s="115">
        <v>9.2858295900000005</v>
      </c>
      <c r="E50" s="115">
        <v>10.13405468</v>
      </c>
      <c r="F50" s="115">
        <v>11.543587140000001</v>
      </c>
      <c r="G50" s="115">
        <v>1.409532460000001</v>
      </c>
      <c r="H50" s="121">
        <v>0.13908869692422077</v>
      </c>
      <c r="I50" s="116">
        <v>7.8184832473987137E-3</v>
      </c>
    </row>
    <row r="51" spans="1:9" x14ac:dyDescent="0.25">
      <c r="A51" s="11">
        <v>25</v>
      </c>
      <c r="B51" s="120" t="s">
        <v>1</v>
      </c>
      <c r="C51" s="120" t="s">
        <v>111</v>
      </c>
      <c r="D51" s="115">
        <v>11.214557839999998</v>
      </c>
      <c r="E51" s="115">
        <v>11.473798140000001</v>
      </c>
      <c r="F51" s="115">
        <v>11.416108640000001</v>
      </c>
      <c r="G51" s="115">
        <v>-5.7689499999999998E-2</v>
      </c>
      <c r="H51" s="14">
        <v>-5.0279340194144288E-3</v>
      </c>
      <c r="I51" s="116">
        <v>7.7321419303916401E-3</v>
      </c>
    </row>
    <row r="52" spans="1:9" x14ac:dyDescent="0.25">
      <c r="A52" s="11">
        <v>26</v>
      </c>
      <c r="B52" s="120" t="s">
        <v>1</v>
      </c>
      <c r="C52" s="120" t="s">
        <v>110</v>
      </c>
      <c r="D52" s="115">
        <v>10.920817229999999</v>
      </c>
      <c r="E52" s="115">
        <v>11.145671500000001</v>
      </c>
      <c r="F52" s="115">
        <v>10.633369120000001</v>
      </c>
      <c r="G52" s="115">
        <v>-0.51230237999999895</v>
      </c>
      <c r="H52" s="14">
        <v>-4.596424540235184E-2</v>
      </c>
      <c r="I52" s="116">
        <v>7.2019916616774295E-3</v>
      </c>
    </row>
    <row r="53" spans="1:9" x14ac:dyDescent="0.25">
      <c r="A53" s="11">
        <v>27</v>
      </c>
      <c r="B53" s="120" t="s">
        <v>2</v>
      </c>
      <c r="C53" s="120" t="s">
        <v>13</v>
      </c>
      <c r="D53" s="115">
        <v>10.577234820000003</v>
      </c>
      <c r="E53" s="115">
        <v>9.3794660800000003</v>
      </c>
      <c r="F53" s="115">
        <v>10.131885390000001</v>
      </c>
      <c r="G53" s="115">
        <v>0.75241931000000051</v>
      </c>
      <c r="H53" s="121">
        <v>8.021984445408864E-2</v>
      </c>
      <c r="I53" s="116">
        <v>6.8623362240481846E-3</v>
      </c>
    </row>
    <row r="54" spans="1:9" x14ac:dyDescent="0.25">
      <c r="A54" s="11">
        <v>28</v>
      </c>
      <c r="B54" s="120" t="s">
        <v>1</v>
      </c>
      <c r="C54" s="120" t="s">
        <v>284</v>
      </c>
      <c r="D54" s="115">
        <v>12.123739960000002</v>
      </c>
      <c r="E54" s="115">
        <v>11.464443599999999</v>
      </c>
      <c r="F54" s="115">
        <v>10.04033911</v>
      </c>
      <c r="G54" s="115">
        <v>-1.4241044900000002</v>
      </c>
      <c r="H54" s="14">
        <v>-0.12421924165600154</v>
      </c>
      <c r="I54" s="116">
        <v>6.8003318359960941E-3</v>
      </c>
    </row>
    <row r="55" spans="1:9" x14ac:dyDescent="0.25">
      <c r="A55" s="11">
        <v>29</v>
      </c>
      <c r="B55" s="120" t="s">
        <v>1</v>
      </c>
      <c r="C55" s="120" t="s">
        <v>10</v>
      </c>
      <c r="D55" s="115">
        <v>10.197553780000002</v>
      </c>
      <c r="E55" s="115">
        <v>9.5933293800000001</v>
      </c>
      <c r="F55" s="115">
        <v>9.4777412600000002</v>
      </c>
      <c r="G55" s="115">
        <v>-0.11558812000000104</v>
      </c>
      <c r="H55" s="14">
        <v>-1.2048801351590937E-2</v>
      </c>
      <c r="I55" s="116">
        <v>6.4192837430678915E-3</v>
      </c>
    </row>
    <row r="56" spans="1:9" x14ac:dyDescent="0.25">
      <c r="A56" s="11">
        <v>30</v>
      </c>
      <c r="B56" s="120" t="s">
        <v>1</v>
      </c>
      <c r="C56" s="120" t="s">
        <v>113</v>
      </c>
      <c r="D56" s="115">
        <v>10.905473120000002</v>
      </c>
      <c r="E56" s="115">
        <v>10.836506050000001</v>
      </c>
      <c r="F56" s="115">
        <v>9.4187050600000006</v>
      </c>
      <c r="G56" s="115">
        <v>-1.4178009900000001</v>
      </c>
      <c r="H56" s="14">
        <v>-0.13083562021358353</v>
      </c>
      <c r="I56" s="116">
        <v>6.3792984650869536E-3</v>
      </c>
    </row>
    <row r="57" spans="1:9" x14ac:dyDescent="0.25">
      <c r="A57" s="11">
        <v>31</v>
      </c>
      <c r="B57" s="120" t="s">
        <v>1</v>
      </c>
      <c r="C57" s="120" t="s">
        <v>6</v>
      </c>
      <c r="D57" s="115">
        <v>8.6916893599999998</v>
      </c>
      <c r="E57" s="115">
        <v>9.7787333900000011</v>
      </c>
      <c r="F57" s="115">
        <v>8.9824078900000011</v>
      </c>
      <c r="G57" s="115">
        <v>-0.79632550000000002</v>
      </c>
      <c r="H57" s="14">
        <v>-8.1434421845915567E-2</v>
      </c>
      <c r="I57" s="116">
        <v>6.0837939504883431E-3</v>
      </c>
    </row>
    <row r="58" spans="1:9" x14ac:dyDescent="0.25">
      <c r="A58" s="11">
        <v>32</v>
      </c>
      <c r="B58" s="120" t="s">
        <v>2</v>
      </c>
      <c r="C58" s="120" t="s">
        <v>285</v>
      </c>
      <c r="D58" s="115">
        <v>2.9009699800000002</v>
      </c>
      <c r="E58" s="115">
        <v>3.7558166500000003</v>
      </c>
      <c r="F58" s="115">
        <v>6.7513496899999996</v>
      </c>
      <c r="G58" s="115">
        <v>2.9955330399999993</v>
      </c>
      <c r="H58" s="121">
        <v>0.79757169189821842</v>
      </c>
      <c r="I58" s="116">
        <v>4.5726959746929668E-3</v>
      </c>
    </row>
    <row r="59" spans="1:9" x14ac:dyDescent="0.25">
      <c r="A59" s="11">
        <v>33</v>
      </c>
      <c r="B59" s="120" t="s">
        <v>1</v>
      </c>
      <c r="C59" s="120" t="s">
        <v>3</v>
      </c>
      <c r="D59" s="115">
        <v>5.2345083499999996</v>
      </c>
      <c r="E59" s="115">
        <v>4.5302263599999995</v>
      </c>
      <c r="F59" s="115">
        <v>6.601458720000001</v>
      </c>
      <c r="G59" s="115">
        <v>2.0712323600000011</v>
      </c>
      <c r="H59" s="121">
        <v>0.45720284052207966</v>
      </c>
      <c r="I59" s="116">
        <v>4.4711746690824705E-3</v>
      </c>
    </row>
    <row r="60" spans="1:9" x14ac:dyDescent="0.25">
      <c r="A60" s="11">
        <v>34</v>
      </c>
      <c r="B60" s="120" t="s">
        <v>14</v>
      </c>
      <c r="C60" s="120" t="s">
        <v>297</v>
      </c>
      <c r="D60" s="115">
        <v>5.373969390000001</v>
      </c>
      <c r="E60" s="115">
        <v>5.5383150000000008</v>
      </c>
      <c r="F60" s="115">
        <v>5.8370812599999997</v>
      </c>
      <c r="G60" s="115">
        <v>0.29876625999999884</v>
      </c>
      <c r="H60" s="121">
        <v>5.3945335359220054E-2</v>
      </c>
      <c r="I60" s="116">
        <v>3.9534610421812933E-3</v>
      </c>
    </row>
    <row r="61" spans="1:9" x14ac:dyDescent="0.25">
      <c r="A61" s="11">
        <v>35</v>
      </c>
      <c r="B61" s="120" t="s">
        <v>2</v>
      </c>
      <c r="C61" s="120" t="s">
        <v>115</v>
      </c>
      <c r="D61" s="115">
        <v>4.6388366900000007</v>
      </c>
      <c r="E61" s="115">
        <v>5.3587819900000007</v>
      </c>
      <c r="F61" s="115">
        <v>4.9645627299999999</v>
      </c>
      <c r="G61" s="115">
        <v>-0.39421926000000068</v>
      </c>
      <c r="H61" s="14">
        <v>-7.3565086382624184E-2</v>
      </c>
      <c r="I61" s="116">
        <v>3.3625033591737604E-3</v>
      </c>
    </row>
    <row r="62" spans="1:9" x14ac:dyDescent="0.25">
      <c r="A62" s="11">
        <v>36</v>
      </c>
      <c r="B62" s="120" t="s">
        <v>2</v>
      </c>
      <c r="C62" s="120" t="s">
        <v>114</v>
      </c>
      <c r="D62" s="115">
        <v>5.1720867100000003</v>
      </c>
      <c r="E62" s="115">
        <v>4.7253385300000001</v>
      </c>
      <c r="F62" s="115">
        <v>4.4624360899999997</v>
      </c>
      <c r="G62" s="115">
        <v>-0.2629024400000004</v>
      </c>
      <c r="H62" s="14">
        <v>-5.563674186111707E-2</v>
      </c>
      <c r="I62" s="116">
        <v>3.0224124779511491E-3</v>
      </c>
    </row>
    <row r="63" spans="1:9" x14ac:dyDescent="0.25">
      <c r="A63" s="11">
        <v>37</v>
      </c>
      <c r="B63" s="120" t="s">
        <v>2</v>
      </c>
      <c r="C63" s="120" t="s">
        <v>286</v>
      </c>
      <c r="D63" s="115">
        <v>1.99946296</v>
      </c>
      <c r="E63" s="115">
        <v>2.6740155800000003</v>
      </c>
      <c r="F63" s="115">
        <v>4.1894178899999996</v>
      </c>
      <c r="G63" s="115">
        <v>1.5154023099999996</v>
      </c>
      <c r="H63" s="121">
        <v>0.56671409147137408</v>
      </c>
      <c r="I63" s="116">
        <v>2.8374969749063168E-3</v>
      </c>
    </row>
    <row r="64" spans="1:9" x14ac:dyDescent="0.25">
      <c r="A64" s="11">
        <v>38</v>
      </c>
      <c r="B64" s="120" t="s">
        <v>2</v>
      </c>
      <c r="C64" s="120" t="s">
        <v>11</v>
      </c>
      <c r="D64" s="115">
        <v>2.8476355199999999</v>
      </c>
      <c r="E64" s="115">
        <v>3.6865820400000002</v>
      </c>
      <c r="F64" s="115">
        <v>3.2605294100000002</v>
      </c>
      <c r="G64" s="115">
        <v>-0.42605262999999988</v>
      </c>
      <c r="H64" s="14">
        <v>-0.11556846568915631</v>
      </c>
      <c r="I64" s="116">
        <v>2.2083598677400213E-3</v>
      </c>
    </row>
    <row r="65" spans="1:9" x14ac:dyDescent="0.25">
      <c r="A65" s="11">
        <v>39</v>
      </c>
      <c r="B65" s="120" t="s">
        <v>2</v>
      </c>
      <c r="C65" s="120" t="s">
        <v>296</v>
      </c>
      <c r="D65" s="115">
        <v>3.02039261</v>
      </c>
      <c r="E65" s="115">
        <v>3.3728922199999998</v>
      </c>
      <c r="F65" s="115">
        <v>2.9004138199999998</v>
      </c>
      <c r="G65" s="115">
        <v>-0.47247839999999991</v>
      </c>
      <c r="H65" s="14">
        <v>-0.14008108447651491</v>
      </c>
      <c r="I65" s="116">
        <v>1.9644532143405905E-3</v>
      </c>
    </row>
    <row r="66" spans="1:9" x14ac:dyDescent="0.25">
      <c r="A66" s="11">
        <v>40</v>
      </c>
      <c r="B66" s="120" t="s">
        <v>2</v>
      </c>
      <c r="C66" s="120" t="s">
        <v>12</v>
      </c>
      <c r="D66" s="115">
        <v>2.4075637900000002</v>
      </c>
      <c r="E66" s="115">
        <v>2.5251155000000001</v>
      </c>
      <c r="F66" s="115">
        <v>2.8552120399999996</v>
      </c>
      <c r="G66" s="115">
        <v>0.33009653999999955</v>
      </c>
      <c r="H66" s="121">
        <v>0.13072532325749042</v>
      </c>
      <c r="I66" s="116">
        <v>1.9338380030205326E-3</v>
      </c>
    </row>
    <row r="67" spans="1:9" x14ac:dyDescent="0.25">
      <c r="A67" s="11">
        <v>41</v>
      </c>
      <c r="B67" s="120" t="s">
        <v>2</v>
      </c>
      <c r="C67" s="120" t="s">
        <v>287</v>
      </c>
      <c r="D67" s="115">
        <v>3.1698904199999998</v>
      </c>
      <c r="E67" s="115">
        <v>2.6472085299999999</v>
      </c>
      <c r="F67" s="115">
        <v>2.7669603200000004</v>
      </c>
      <c r="G67" s="115">
        <v>0.1197517900000005</v>
      </c>
      <c r="H67" s="121">
        <v>4.5237006697013214E-2</v>
      </c>
      <c r="I67" s="116">
        <v>1.8740650237892159E-3</v>
      </c>
    </row>
    <row r="68" spans="1:9" x14ac:dyDescent="0.25">
      <c r="A68" s="11">
        <v>42</v>
      </c>
      <c r="B68" s="120" t="s">
        <v>2</v>
      </c>
      <c r="C68" s="120" t="s">
        <v>288</v>
      </c>
      <c r="D68" s="115">
        <v>2.6843065899999998</v>
      </c>
      <c r="E68" s="115">
        <v>2.02807293</v>
      </c>
      <c r="F68" s="115">
        <v>2.0523064999999998</v>
      </c>
      <c r="G68" s="115">
        <v>2.42335699999996E-2</v>
      </c>
      <c r="H68" s="121">
        <v>1.1949062403786237E-2</v>
      </c>
      <c r="I68" s="116">
        <v>1.390029268560404E-3</v>
      </c>
    </row>
    <row r="69" spans="1:9" x14ac:dyDescent="0.25">
      <c r="A69" s="11">
        <v>43</v>
      </c>
      <c r="B69" s="120" t="s">
        <v>14</v>
      </c>
      <c r="C69" s="120" t="s">
        <v>116</v>
      </c>
      <c r="D69" s="115">
        <v>2.4608556100000003</v>
      </c>
      <c r="E69" s="115">
        <v>2.0501814700000001</v>
      </c>
      <c r="F69" s="115">
        <v>1.8348874399999999</v>
      </c>
      <c r="G69" s="115">
        <v>-0.21529403000000025</v>
      </c>
      <c r="H69" s="14">
        <v>-0.1050121821655135</v>
      </c>
      <c r="I69" s="116">
        <v>1.2427711192815852E-3</v>
      </c>
    </row>
    <row r="70" spans="1:9" x14ac:dyDescent="0.25">
      <c r="A70" s="98" t="s">
        <v>0</v>
      </c>
      <c r="B70" s="98"/>
      <c r="C70" s="8" t="s">
        <v>15</v>
      </c>
      <c r="D70" s="117">
        <v>1479.9031590999998</v>
      </c>
      <c r="E70" s="117">
        <v>1510.7969933499999</v>
      </c>
      <c r="F70" s="117">
        <v>1481.1441538599997</v>
      </c>
      <c r="G70" s="117">
        <v>-29.652839490000247</v>
      </c>
      <c r="H70" s="17">
        <v>-1.9627282567096491E-2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  <col min="8" max="8" width="16" style="71"/>
  </cols>
  <sheetData>
    <row r="2" spans="1:3" ht="15.75" x14ac:dyDescent="0.25">
      <c r="A2" s="53" t="s">
        <v>84</v>
      </c>
      <c r="B2" s="50"/>
      <c r="C2" s="50"/>
    </row>
    <row r="22" spans="1:9" ht="15.75" x14ac:dyDescent="0.25">
      <c r="A22" s="99" t="s">
        <v>85</v>
      </c>
      <c r="B22" s="100"/>
      <c r="C22" s="100"/>
      <c r="D22" s="100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8</v>
      </c>
      <c r="D26" s="66">
        <v>213.07976702000002</v>
      </c>
      <c r="E26" s="66">
        <v>219.05567617999998</v>
      </c>
      <c r="F26" s="66">
        <v>242.79019502</v>
      </c>
      <c r="G26" s="66">
        <v>23.734518840000032</v>
      </c>
      <c r="H26" s="72">
        <v>0.10834925281962185</v>
      </c>
      <c r="I26" s="67">
        <v>0.14418717797942773</v>
      </c>
    </row>
    <row r="27" spans="1:9" x14ac:dyDescent="0.25">
      <c r="A27" s="11">
        <v>2</v>
      </c>
      <c r="B27" s="70" t="s">
        <v>1</v>
      </c>
      <c r="C27" s="70" t="s">
        <v>101</v>
      </c>
      <c r="D27" s="66">
        <v>114.80600785999998</v>
      </c>
      <c r="E27" s="66">
        <v>114.22975472</v>
      </c>
      <c r="F27" s="66">
        <v>111.02102603</v>
      </c>
      <c r="G27" s="66">
        <v>-3.2087286899999978</v>
      </c>
      <c r="H27" s="14">
        <v>-2.8090130263040781E-2</v>
      </c>
      <c r="I27" s="67">
        <v>6.5932680841282065E-2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100.61668111</v>
      </c>
      <c r="E28" s="66">
        <v>104.92902561999999</v>
      </c>
      <c r="F28" s="66">
        <v>109.29488631999999</v>
      </c>
      <c r="G28" s="66">
        <v>4.3658607000000034</v>
      </c>
      <c r="H28" s="72">
        <v>4.1607750326501158E-2</v>
      </c>
      <c r="I28" s="67">
        <v>6.4907568548083286E-2</v>
      </c>
    </row>
    <row r="29" spans="1:9" x14ac:dyDescent="0.25">
      <c r="A29" s="11">
        <v>4</v>
      </c>
      <c r="B29" s="70" t="s">
        <v>1</v>
      </c>
      <c r="C29" s="70" t="s">
        <v>7</v>
      </c>
      <c r="D29" s="66">
        <v>99.930087560000004</v>
      </c>
      <c r="E29" s="66">
        <v>105.33436330000001</v>
      </c>
      <c r="F29" s="66">
        <v>105.61157181</v>
      </c>
      <c r="G29" s="66">
        <v>0.27720850999999047</v>
      </c>
      <c r="H29" s="67">
        <v>2.6317006275576021E-3</v>
      </c>
      <c r="I29" s="67">
        <v>6.2720137854006749E-2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101.09480503000002</v>
      </c>
      <c r="E30" s="66">
        <v>99.501917810000009</v>
      </c>
      <c r="F30" s="66">
        <v>102.62387228999999</v>
      </c>
      <c r="G30" s="66">
        <v>3.1219544799999892</v>
      </c>
      <c r="H30" s="72">
        <v>3.1375822182255778E-2</v>
      </c>
      <c r="I30" s="67">
        <v>6.0945815944492214E-2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89.161691590000004</v>
      </c>
      <c r="E31" s="66">
        <v>89.82637695999999</v>
      </c>
      <c r="F31" s="66">
        <v>89.930583049999996</v>
      </c>
      <c r="G31" s="66">
        <v>0.10420609000000358</v>
      </c>
      <c r="H31" s="67">
        <v>1.1600834134321918E-3</v>
      </c>
      <c r="I31" s="67">
        <v>5.3407580907276361E-2</v>
      </c>
    </row>
    <row r="32" spans="1:9" x14ac:dyDescent="0.25">
      <c r="A32" s="11">
        <v>7</v>
      </c>
      <c r="B32" s="70" t="s">
        <v>1</v>
      </c>
      <c r="C32" s="70" t="s">
        <v>106</v>
      </c>
      <c r="D32" s="66">
        <v>75.51612274</v>
      </c>
      <c r="E32" s="66">
        <v>76.35655856999999</v>
      </c>
      <c r="F32" s="66">
        <v>76.741992730000007</v>
      </c>
      <c r="G32" s="66">
        <v>0.38543416000001135</v>
      </c>
      <c r="H32" s="72">
        <v>5.0478199544137913E-3</v>
      </c>
      <c r="I32" s="67">
        <v>4.5575198633309534E-2</v>
      </c>
    </row>
    <row r="33" spans="1:9" x14ac:dyDescent="0.25">
      <c r="A33" s="11">
        <v>8</v>
      </c>
      <c r="B33" s="70" t="s">
        <v>1</v>
      </c>
      <c r="C33" s="70" t="s">
        <v>281</v>
      </c>
      <c r="D33" s="66">
        <v>81.829313999999997</v>
      </c>
      <c r="E33" s="66">
        <v>79.054973279999999</v>
      </c>
      <c r="F33" s="66">
        <v>76.587387669999998</v>
      </c>
      <c r="G33" s="66">
        <v>-2.4675856099999995</v>
      </c>
      <c r="H33" s="14">
        <v>-3.1213540497448629E-2</v>
      </c>
      <c r="I33" s="67">
        <v>4.5483382457203639E-2</v>
      </c>
    </row>
    <row r="34" spans="1:9" x14ac:dyDescent="0.25">
      <c r="A34" s="11">
        <v>9</v>
      </c>
      <c r="B34" s="70" t="s">
        <v>1</v>
      </c>
      <c r="C34" s="70" t="s">
        <v>100</v>
      </c>
      <c r="D34" s="66">
        <v>78.671987599999994</v>
      </c>
      <c r="E34" s="66">
        <v>79.403812169999995</v>
      </c>
      <c r="F34" s="66">
        <v>74.924111039999985</v>
      </c>
      <c r="G34" s="66">
        <v>-4.4797011300000102</v>
      </c>
      <c r="H34" s="14">
        <v>-5.6416701006863135E-2</v>
      </c>
      <c r="I34" s="67">
        <v>4.4495603014713891E-2</v>
      </c>
    </row>
    <row r="35" spans="1:9" x14ac:dyDescent="0.25">
      <c r="A35" s="11">
        <v>10</v>
      </c>
      <c r="B35" s="70" t="s">
        <v>1</v>
      </c>
      <c r="C35" s="70" t="s">
        <v>4</v>
      </c>
      <c r="D35" s="66">
        <v>73.239036120000009</v>
      </c>
      <c r="E35" s="66">
        <v>73.674836630000001</v>
      </c>
      <c r="F35" s="66">
        <v>74.163225490000016</v>
      </c>
      <c r="G35" s="66">
        <v>0.4883888600000143</v>
      </c>
      <c r="H35" s="72">
        <v>6.6289778483356009E-3</v>
      </c>
      <c r="I35" s="67">
        <v>4.4043731635761439E-2</v>
      </c>
    </row>
    <row r="36" spans="1:9" x14ac:dyDescent="0.25">
      <c r="A36" s="11">
        <v>11</v>
      </c>
      <c r="B36" s="70" t="s">
        <v>1</v>
      </c>
      <c r="C36" s="70" t="s">
        <v>107</v>
      </c>
      <c r="D36" s="66">
        <v>68.186301200000003</v>
      </c>
      <c r="E36" s="66">
        <v>68.5266874</v>
      </c>
      <c r="F36" s="66">
        <v>69.116044729999999</v>
      </c>
      <c r="G36" s="66">
        <v>0.58935732999999824</v>
      </c>
      <c r="H36" s="72">
        <v>8.6004059492885716E-3</v>
      </c>
      <c r="I36" s="67">
        <v>4.1046334024723165E-2</v>
      </c>
    </row>
    <row r="37" spans="1:9" x14ac:dyDescent="0.25">
      <c r="A37" s="11">
        <v>12</v>
      </c>
      <c r="B37" s="70" t="s">
        <v>1</v>
      </c>
      <c r="C37" s="70" t="s">
        <v>5</v>
      </c>
      <c r="D37" s="66">
        <v>58.677707270000006</v>
      </c>
      <c r="E37" s="66">
        <v>59.457874029999999</v>
      </c>
      <c r="F37" s="66">
        <v>60.212487279999998</v>
      </c>
      <c r="G37" s="66">
        <v>0.75461325000000001</v>
      </c>
      <c r="H37" s="72">
        <v>1.2691561249217441E-2</v>
      </c>
      <c r="I37" s="67">
        <v>3.5758728309889999E-2</v>
      </c>
    </row>
    <row r="38" spans="1:9" x14ac:dyDescent="0.25">
      <c r="A38" s="11">
        <v>13</v>
      </c>
      <c r="B38" s="70" t="s">
        <v>1</v>
      </c>
      <c r="C38" s="70" t="s">
        <v>282</v>
      </c>
      <c r="D38" s="66">
        <v>55.108545529999994</v>
      </c>
      <c r="E38" s="66">
        <v>56.816282719999997</v>
      </c>
      <c r="F38" s="66">
        <v>59.05443408</v>
      </c>
      <c r="G38" s="66">
        <v>2.2381513599999994</v>
      </c>
      <c r="H38" s="72">
        <v>3.9392780605341217E-2</v>
      </c>
      <c r="I38" s="67">
        <v>3.5070988745924944E-2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57.11250012</v>
      </c>
      <c r="E39" s="66">
        <v>56.050941069999993</v>
      </c>
      <c r="F39" s="66">
        <v>54.978367929999997</v>
      </c>
      <c r="G39" s="66">
        <v>-1.0725731399999932</v>
      </c>
      <c r="H39" s="14">
        <v>-1.913568478110823E-2</v>
      </c>
      <c r="I39" s="67">
        <v>3.265031242751943E-2</v>
      </c>
    </row>
    <row r="40" spans="1:9" x14ac:dyDescent="0.25">
      <c r="A40" s="11">
        <v>15</v>
      </c>
      <c r="B40" s="70" t="s">
        <v>1</v>
      </c>
      <c r="C40" s="70" t="s">
        <v>280</v>
      </c>
      <c r="D40" s="66">
        <v>50.503549469999996</v>
      </c>
      <c r="E40" s="66">
        <v>48.329539060000002</v>
      </c>
      <c r="F40" s="66">
        <v>49.101072909999999</v>
      </c>
      <c r="G40" s="66">
        <v>0.77153384999999408</v>
      </c>
      <c r="H40" s="72">
        <v>1.5964022521343574E-2</v>
      </c>
      <c r="I40" s="67">
        <v>2.915993019434672E-2</v>
      </c>
    </row>
    <row r="41" spans="1:9" x14ac:dyDescent="0.25">
      <c r="A41" s="11">
        <v>16</v>
      </c>
      <c r="B41" s="70" t="s">
        <v>1</v>
      </c>
      <c r="C41" s="70" t="s">
        <v>103</v>
      </c>
      <c r="D41" s="66">
        <v>42.371796789999998</v>
      </c>
      <c r="E41" s="66">
        <v>43.266549060000003</v>
      </c>
      <c r="F41" s="66">
        <v>45.00631078</v>
      </c>
      <c r="G41" s="66">
        <v>1.7397617199999988</v>
      </c>
      <c r="H41" s="72">
        <v>4.0210318543949033E-2</v>
      </c>
      <c r="I41" s="67">
        <v>2.6728150789197786E-2</v>
      </c>
    </row>
    <row r="42" spans="1:9" x14ac:dyDescent="0.25">
      <c r="A42" s="11">
        <v>17</v>
      </c>
      <c r="B42" s="70" t="s">
        <v>1</v>
      </c>
      <c r="C42" s="70" t="s">
        <v>283</v>
      </c>
      <c r="D42" s="66">
        <v>39.88505447</v>
      </c>
      <c r="E42" s="66">
        <v>40.056754070000011</v>
      </c>
      <c r="F42" s="66">
        <v>40.286931009999996</v>
      </c>
      <c r="G42" s="66">
        <v>0.23017693999999017</v>
      </c>
      <c r="H42" s="72">
        <v>5.7462703941949765E-3</v>
      </c>
      <c r="I42" s="67">
        <v>2.3925426194848137E-2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30.32097894</v>
      </c>
      <c r="E43" s="66">
        <v>30.435955750000002</v>
      </c>
      <c r="F43" s="66">
        <v>29.81531829</v>
      </c>
      <c r="G43" s="66">
        <v>-0.62063746000000086</v>
      </c>
      <c r="H43" s="14">
        <v>-2.0391587670119442E-2</v>
      </c>
      <c r="I43" s="67">
        <v>1.7706590681882291E-2</v>
      </c>
    </row>
    <row r="44" spans="1:9" x14ac:dyDescent="0.25">
      <c r="A44" s="11">
        <v>19</v>
      </c>
      <c r="B44" s="70" t="s">
        <v>1</v>
      </c>
      <c r="C44" s="70" t="s">
        <v>289</v>
      </c>
      <c r="D44" s="66">
        <v>22.18943294</v>
      </c>
      <c r="E44" s="66">
        <v>22.658696129999999</v>
      </c>
      <c r="F44" s="66">
        <v>27.073153609999999</v>
      </c>
      <c r="G44" s="66">
        <v>4.4144574800000003</v>
      </c>
      <c r="H44" s="72">
        <v>0.19482398522284258</v>
      </c>
      <c r="I44" s="67">
        <v>1.607808592809069E-2</v>
      </c>
    </row>
    <row r="45" spans="1:9" x14ac:dyDescent="0.25">
      <c r="A45" s="11">
        <v>20</v>
      </c>
      <c r="B45" s="70" t="s">
        <v>1</v>
      </c>
      <c r="C45" s="70" t="s">
        <v>112</v>
      </c>
      <c r="D45" s="66">
        <v>21.498265530000001</v>
      </c>
      <c r="E45" s="66">
        <v>21.086630299999999</v>
      </c>
      <c r="F45" s="66">
        <v>24.327017920000003</v>
      </c>
      <c r="G45" s="66">
        <v>3.2403876200000012</v>
      </c>
      <c r="H45" s="72">
        <v>0.15367024384166308</v>
      </c>
      <c r="I45" s="67">
        <v>1.4447222888267063E-2</v>
      </c>
    </row>
    <row r="46" spans="1:9" x14ac:dyDescent="0.25">
      <c r="A46" s="11">
        <v>21</v>
      </c>
      <c r="B46" s="70" t="s">
        <v>1</v>
      </c>
      <c r="C46" s="70" t="s">
        <v>110</v>
      </c>
      <c r="D46" s="66">
        <v>24.852040439999996</v>
      </c>
      <c r="E46" s="66">
        <v>24.233236259999998</v>
      </c>
      <c r="F46" s="66">
        <v>23.239198460000001</v>
      </c>
      <c r="G46" s="66">
        <v>-0.99403779999999697</v>
      </c>
      <c r="H46" s="14">
        <v>-4.1019605855978108E-2</v>
      </c>
      <c r="I46" s="67">
        <v>1.3801193430299931E-2</v>
      </c>
    </row>
    <row r="47" spans="1:9" x14ac:dyDescent="0.25">
      <c r="A47" s="11">
        <v>22</v>
      </c>
      <c r="B47" s="70" t="s">
        <v>1</v>
      </c>
      <c r="C47" s="70" t="s">
        <v>104</v>
      </c>
      <c r="D47" s="66">
        <v>21.333925069999999</v>
      </c>
      <c r="E47" s="66">
        <v>22.555010180000004</v>
      </c>
      <c r="F47" s="66">
        <v>22.652297740000002</v>
      </c>
      <c r="G47" s="66">
        <v>9.7287559999998663E-2</v>
      </c>
      <c r="H47" s="67">
        <v>4.3133458696580666E-3</v>
      </c>
      <c r="I47" s="67">
        <v>1.3452647400408059E-2</v>
      </c>
    </row>
    <row r="48" spans="1:9" x14ac:dyDescent="0.25">
      <c r="A48" s="11">
        <v>23</v>
      </c>
      <c r="B48" s="70" t="s">
        <v>1</v>
      </c>
      <c r="C48" s="70" t="s">
        <v>298</v>
      </c>
      <c r="D48" s="66">
        <v>18.209893749999999</v>
      </c>
      <c r="E48" s="66">
        <v>18.2617154</v>
      </c>
      <c r="F48" s="66">
        <v>18.369517890000001</v>
      </c>
      <c r="G48" s="66">
        <v>0.10780249000000208</v>
      </c>
      <c r="H48" s="72">
        <v>5.9031962572367157E-3</v>
      </c>
      <c r="I48" s="67">
        <v>1.0909208854927308E-2</v>
      </c>
    </row>
    <row r="49" spans="1:9" x14ac:dyDescent="0.25">
      <c r="A49" s="11">
        <v>24</v>
      </c>
      <c r="B49" s="70" t="s">
        <v>1</v>
      </c>
      <c r="C49" s="70" t="s">
        <v>109</v>
      </c>
      <c r="D49" s="66">
        <v>13.7154887</v>
      </c>
      <c r="E49" s="66">
        <v>13.01188883</v>
      </c>
      <c r="F49" s="66">
        <v>15.551888830000001</v>
      </c>
      <c r="G49" s="66">
        <v>2.5400000000000018</v>
      </c>
      <c r="H49" s="72">
        <v>0.19520609445600387</v>
      </c>
      <c r="I49" s="67">
        <v>9.2358876455565543E-3</v>
      </c>
    </row>
    <row r="50" spans="1:9" x14ac:dyDescent="0.25">
      <c r="A50" s="11">
        <v>25</v>
      </c>
      <c r="B50" s="70" t="s">
        <v>1</v>
      </c>
      <c r="C50" s="70" t="s">
        <v>111</v>
      </c>
      <c r="D50" s="66">
        <v>9.4004882800000011</v>
      </c>
      <c r="E50" s="66">
        <v>9.0663160899999991</v>
      </c>
      <c r="F50" s="66">
        <v>9.126651390000001</v>
      </c>
      <c r="G50" s="66">
        <v>6.0335300000000744E-2</v>
      </c>
      <c r="H50" s="72">
        <v>6.6548859979137067E-3</v>
      </c>
      <c r="I50" s="67">
        <v>5.4200957671199186E-3</v>
      </c>
    </row>
    <row r="51" spans="1:9" x14ac:dyDescent="0.25">
      <c r="A51" s="11">
        <v>26</v>
      </c>
      <c r="B51" s="70" t="s">
        <v>2</v>
      </c>
      <c r="C51" s="70" t="s">
        <v>13</v>
      </c>
      <c r="D51" s="66">
        <v>7.8835567200000005</v>
      </c>
      <c r="E51" s="66">
        <v>7.9050647900000008</v>
      </c>
      <c r="F51" s="66">
        <v>8.2169856200000009</v>
      </c>
      <c r="G51" s="66">
        <v>0.31192083000000009</v>
      </c>
      <c r="H51" s="72">
        <v>3.9458352118072901E-2</v>
      </c>
      <c r="I51" s="67">
        <v>4.8798674425371297E-3</v>
      </c>
    </row>
    <row r="52" spans="1:9" x14ac:dyDescent="0.25">
      <c r="A52" s="11">
        <v>27</v>
      </c>
      <c r="B52" s="70" t="s">
        <v>2</v>
      </c>
      <c r="C52" s="70" t="s">
        <v>114</v>
      </c>
      <c r="D52" s="66">
        <v>7.2620099299999996</v>
      </c>
      <c r="E52" s="66">
        <v>6.9695905599999994</v>
      </c>
      <c r="F52" s="66">
        <v>6.3660864999999998</v>
      </c>
      <c r="G52" s="66">
        <v>-0.60350405999999956</v>
      </c>
      <c r="H52" s="14">
        <v>-8.6591034983265883E-2</v>
      </c>
      <c r="I52" s="67">
        <v>3.7806635771774838E-3</v>
      </c>
    </row>
    <row r="53" spans="1:9" x14ac:dyDescent="0.25">
      <c r="A53" s="11">
        <v>28</v>
      </c>
      <c r="B53" s="70" t="s">
        <v>1</v>
      </c>
      <c r="C53" s="70" t="s">
        <v>10</v>
      </c>
      <c r="D53" s="66">
        <v>6</v>
      </c>
      <c r="E53" s="66">
        <v>6</v>
      </c>
      <c r="F53" s="66">
        <v>6</v>
      </c>
      <c r="G53" s="66">
        <v>0</v>
      </c>
      <c r="H53" s="72">
        <v>0</v>
      </c>
      <c r="I53" s="67">
        <v>3.5632537294403559E-3</v>
      </c>
    </row>
    <row r="54" spans="1:9" x14ac:dyDescent="0.25">
      <c r="A54" s="11">
        <v>29</v>
      </c>
      <c r="B54" s="70" t="s">
        <v>2</v>
      </c>
      <c r="C54" s="70" t="s">
        <v>11</v>
      </c>
      <c r="D54" s="66">
        <v>5.6978691299999999</v>
      </c>
      <c r="E54" s="66">
        <v>5.5335156100000003</v>
      </c>
      <c r="F54" s="66">
        <v>5.8128707500000001</v>
      </c>
      <c r="G54" s="66">
        <v>0.27935513999999967</v>
      </c>
      <c r="H54" s="72">
        <v>5.0484205645893107E-2</v>
      </c>
      <c r="I54" s="67">
        <v>3.4521222297820434E-3</v>
      </c>
    </row>
    <row r="55" spans="1:9" x14ac:dyDescent="0.25">
      <c r="A55" s="11">
        <v>30</v>
      </c>
      <c r="B55" s="70" t="s">
        <v>1</v>
      </c>
      <c r="C55" s="70" t="s">
        <v>113</v>
      </c>
      <c r="D55" s="66">
        <v>5.5742737900000003</v>
      </c>
      <c r="E55" s="66">
        <v>5.5808319700000011</v>
      </c>
      <c r="F55" s="66">
        <v>5.5908948299999999</v>
      </c>
      <c r="G55" s="66">
        <v>1.0062859999999403E-2</v>
      </c>
      <c r="H55" s="67">
        <v>1.8031110870373333E-3</v>
      </c>
      <c r="I55" s="67">
        <v>3.3202961423177179E-3</v>
      </c>
    </row>
    <row r="56" spans="1:9" x14ac:dyDescent="0.25">
      <c r="A56" s="11">
        <v>31</v>
      </c>
      <c r="B56" s="70" t="s">
        <v>1</v>
      </c>
      <c r="C56" s="70" t="s">
        <v>284</v>
      </c>
      <c r="D56" s="66">
        <v>6.9260160399999995</v>
      </c>
      <c r="E56" s="66">
        <v>7.56542051</v>
      </c>
      <c r="F56" s="66">
        <v>5.2251892800000004</v>
      </c>
      <c r="G56" s="66">
        <v>-2.3402312299999997</v>
      </c>
      <c r="H56" s="14">
        <v>-0.30933260443443605</v>
      </c>
      <c r="I56" s="67">
        <v>3.1031125314986284E-3</v>
      </c>
    </row>
    <row r="57" spans="1:9" x14ac:dyDescent="0.25">
      <c r="A57" s="11">
        <v>32</v>
      </c>
      <c r="B57" s="70" t="s">
        <v>2</v>
      </c>
      <c r="C57" s="70" t="s">
        <v>288</v>
      </c>
      <c r="D57" s="66">
        <v>4.5290149299999998</v>
      </c>
      <c r="E57" s="66">
        <v>4.9067170099999995</v>
      </c>
      <c r="F57" s="66">
        <v>4.82741168</v>
      </c>
      <c r="G57" s="66">
        <v>-7.9305330000000077E-2</v>
      </c>
      <c r="H57" s="14">
        <v>-1.6162605228378573E-2</v>
      </c>
      <c r="I57" s="67">
        <v>2.8668821120506555E-3</v>
      </c>
    </row>
    <row r="58" spans="1:9" x14ac:dyDescent="0.25">
      <c r="A58" s="11">
        <v>33</v>
      </c>
      <c r="B58" s="70" t="s">
        <v>1</v>
      </c>
      <c r="C58" s="70" t="s">
        <v>290</v>
      </c>
      <c r="D58" s="66">
        <v>2.8836072100000001</v>
      </c>
      <c r="E58" s="66">
        <v>2.9365473999999998</v>
      </c>
      <c r="F58" s="66">
        <v>4.7541740999999993</v>
      </c>
      <c r="G58" s="66">
        <v>1.8176266999999997</v>
      </c>
      <c r="H58" s="72">
        <v>0.61896726066808927</v>
      </c>
      <c r="I58" s="67">
        <v>2.8233880987056244E-3</v>
      </c>
    </row>
    <row r="59" spans="1:9" x14ac:dyDescent="0.25">
      <c r="A59" s="11">
        <v>34</v>
      </c>
      <c r="B59" s="70" t="s">
        <v>2</v>
      </c>
      <c r="C59" s="70" t="s">
        <v>285</v>
      </c>
      <c r="D59" s="66">
        <v>1.7473149699999999</v>
      </c>
      <c r="E59" s="66">
        <v>8.3528442399999996</v>
      </c>
      <c r="F59" s="66">
        <v>4.3043514900000002</v>
      </c>
      <c r="G59" s="66">
        <v>-4.0484927500000003</v>
      </c>
      <c r="H59" s="14">
        <v>-0.4846843343028745</v>
      </c>
      <c r="I59" s="67">
        <v>2.5562494165941091E-3</v>
      </c>
    </row>
    <row r="60" spans="1:9" x14ac:dyDescent="0.25">
      <c r="A60" s="11">
        <v>35</v>
      </c>
      <c r="B60" s="70" t="s">
        <v>2</v>
      </c>
      <c r="C60" s="70" t="s">
        <v>287</v>
      </c>
      <c r="D60" s="66">
        <v>4.2656655600000004</v>
      </c>
      <c r="E60" s="66">
        <v>4.2656655599999995</v>
      </c>
      <c r="F60" s="66">
        <v>4.2814724000000002</v>
      </c>
      <c r="G60" s="66">
        <v>1.5806840000000783E-2</v>
      </c>
      <c r="H60" s="67">
        <v>3.7055975855736765E-3</v>
      </c>
      <c r="I60" s="67">
        <v>2.5426620827993258E-3</v>
      </c>
    </row>
    <row r="61" spans="1:9" x14ac:dyDescent="0.25">
      <c r="A61" s="11">
        <v>36</v>
      </c>
      <c r="B61" s="70" t="s">
        <v>14</v>
      </c>
      <c r="C61" s="70" t="s">
        <v>116</v>
      </c>
      <c r="D61" s="66">
        <v>3.7120000000000002</v>
      </c>
      <c r="E61" s="66">
        <v>3.7959999999999998</v>
      </c>
      <c r="F61" s="66">
        <v>3.6459999999999999</v>
      </c>
      <c r="G61" s="66">
        <v>-0.15</v>
      </c>
      <c r="H61" s="14">
        <v>-3.9515279241306642E-2</v>
      </c>
      <c r="I61" s="67">
        <v>2.1652705162565895E-3</v>
      </c>
    </row>
    <row r="62" spans="1:9" x14ac:dyDescent="0.25">
      <c r="A62" s="11">
        <v>37</v>
      </c>
      <c r="B62" s="70" t="s">
        <v>2</v>
      </c>
      <c r="C62" s="70" t="s">
        <v>115</v>
      </c>
      <c r="D62" s="66">
        <v>3.1402726899999998</v>
      </c>
      <c r="E62" s="66">
        <v>3.5955300699999997</v>
      </c>
      <c r="F62" s="66">
        <v>3.4628377499999998</v>
      </c>
      <c r="G62" s="66">
        <v>-0.13269231999999984</v>
      </c>
      <c r="H62" s="14">
        <v>-3.6904800520831088E-2</v>
      </c>
      <c r="I62" s="67">
        <v>2.0564949211890585E-3</v>
      </c>
    </row>
    <row r="63" spans="1:9" x14ac:dyDescent="0.25">
      <c r="A63" s="11">
        <v>38</v>
      </c>
      <c r="B63" s="70" t="s">
        <v>2</v>
      </c>
      <c r="C63" s="70" t="s">
        <v>296</v>
      </c>
      <c r="D63" s="66">
        <v>2.6776606599999995</v>
      </c>
      <c r="E63" s="66">
        <v>2.6274240799999999</v>
      </c>
      <c r="F63" s="66">
        <v>2.5174704700000001</v>
      </c>
      <c r="G63" s="66">
        <v>-0.10995360999999987</v>
      </c>
      <c r="H63" s="14">
        <v>-4.1848444199384771E-2</v>
      </c>
      <c r="I63" s="67">
        <v>1.4950643401639111E-3</v>
      </c>
    </row>
    <row r="64" spans="1:9" x14ac:dyDescent="0.25">
      <c r="A64" s="11">
        <v>39</v>
      </c>
      <c r="B64" s="70" t="s">
        <v>1</v>
      </c>
      <c r="C64" s="70" t="s">
        <v>6</v>
      </c>
      <c r="D64" s="66">
        <v>2.8833678700000003</v>
      </c>
      <c r="E64" s="66">
        <v>2.5061600899999998</v>
      </c>
      <c r="F64" s="66">
        <v>2.5168858199999997</v>
      </c>
      <c r="G64" s="66">
        <v>1.0725729999999982E-2</v>
      </c>
      <c r="H64" s="67">
        <v>4.2797465504288605E-3</v>
      </c>
      <c r="I64" s="67">
        <v>1.494717130781758E-3</v>
      </c>
    </row>
    <row r="65" spans="1:9" x14ac:dyDescent="0.25">
      <c r="A65" s="11">
        <v>40</v>
      </c>
      <c r="B65" s="70" t="s">
        <v>2</v>
      </c>
      <c r="C65" s="70" t="s">
        <v>12</v>
      </c>
      <c r="D65" s="66">
        <v>2.6736581500000001</v>
      </c>
      <c r="E65" s="66">
        <v>2.5934715099999996</v>
      </c>
      <c r="F65" s="66">
        <v>2.4169576899999998</v>
      </c>
      <c r="G65" s="66">
        <v>-0.17651381999999982</v>
      </c>
      <c r="H65" s="14">
        <v>-6.8060828630425119E-2</v>
      </c>
      <c r="I65" s="67">
        <v>1.4353722504653413E-3</v>
      </c>
    </row>
    <row r="66" spans="1:9" x14ac:dyDescent="0.25">
      <c r="A66" s="11">
        <v>41</v>
      </c>
      <c r="B66" s="70" t="s">
        <v>1</v>
      </c>
      <c r="C66" s="70" t="s">
        <v>3</v>
      </c>
      <c r="D66" s="66">
        <v>1.6356940699999998</v>
      </c>
      <c r="E66" s="66">
        <v>1.4458170700000001</v>
      </c>
      <c r="F66" s="66">
        <v>1.30537825</v>
      </c>
      <c r="G66" s="66">
        <v>-0.14043882000000008</v>
      </c>
      <c r="H66" s="14">
        <v>-9.7134570419755845E-2</v>
      </c>
      <c r="I66" s="67">
        <v>7.7523231960713757E-4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0.755</v>
      </c>
      <c r="E67" s="66">
        <v>0.755</v>
      </c>
      <c r="F67" s="66">
        <v>0.755</v>
      </c>
      <c r="G67" s="66">
        <v>0</v>
      </c>
      <c r="H67" s="72">
        <v>0</v>
      </c>
      <c r="I67" s="67">
        <v>4.4837609428791147E-4</v>
      </c>
    </row>
    <row r="68" spans="1:9" x14ac:dyDescent="0.25">
      <c r="A68" s="11">
        <v>43</v>
      </c>
      <c r="B68" s="70" t="s">
        <v>2</v>
      </c>
      <c r="C68" s="70" t="s">
        <v>286</v>
      </c>
      <c r="D68" s="66">
        <v>0.65370523000000003</v>
      </c>
      <c r="E68" s="66">
        <v>0.25475699000000002</v>
      </c>
      <c r="F68" s="66">
        <v>0.25475699000000002</v>
      </c>
      <c r="G68" s="66">
        <v>0</v>
      </c>
      <c r="H68" s="72">
        <v>0</v>
      </c>
      <c r="I68" s="67">
        <v>1.5129396578641657E-4</v>
      </c>
    </row>
    <row r="69" spans="1:9" x14ac:dyDescent="0.25">
      <c r="A69" s="98" t="s">
        <v>0</v>
      </c>
      <c r="B69" s="98"/>
      <c r="C69" s="10" t="s">
        <v>15</v>
      </c>
      <c r="D69" s="68">
        <v>1633.3016011699997</v>
      </c>
      <c r="E69" s="68">
        <v>1653.8639133699996</v>
      </c>
      <c r="F69" s="68">
        <v>1684.9464519600001</v>
      </c>
      <c r="G69" s="68">
        <v>31.082538590000389</v>
      </c>
      <c r="H69" s="69">
        <v>1.8793891286172985E-2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86</v>
      </c>
      <c r="B2" s="50"/>
      <c r="C2" s="50"/>
    </row>
    <row r="22" spans="1:9" ht="15.75" x14ac:dyDescent="0.25">
      <c r="A22" s="99" t="s">
        <v>87</v>
      </c>
      <c r="B22" s="100"/>
      <c r="C22" s="100"/>
      <c r="D22" s="100"/>
    </row>
    <row r="23" spans="1:9" x14ac:dyDescent="0.25">
      <c r="A23" s="13" t="s">
        <v>82</v>
      </c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1127.7020410700006</v>
      </c>
      <c r="E26" s="66">
        <v>1124.3215127099993</v>
      </c>
      <c r="F26" s="66">
        <v>1136.4950231399994</v>
      </c>
      <c r="G26" s="66">
        <v>12.173510430000066</v>
      </c>
      <c r="H26" s="72">
        <v>1.0827428179914252E-2</v>
      </c>
      <c r="I26" s="67">
        <v>0.11350499811839615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970.70331133000002</v>
      </c>
      <c r="E27" s="66">
        <v>962.34421247000012</v>
      </c>
      <c r="F27" s="66">
        <v>963.80767619000005</v>
      </c>
      <c r="G27" s="66">
        <v>1.4634637199999094</v>
      </c>
      <c r="H27" s="67">
        <v>1.5207279277377386E-3</v>
      </c>
      <c r="I27" s="67">
        <v>9.6258220445339895E-2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799.25752663000037</v>
      </c>
      <c r="E28" s="66">
        <v>788.94766650999952</v>
      </c>
      <c r="F28" s="66">
        <v>774.81940558999952</v>
      </c>
      <c r="G28" s="66">
        <v>-14.128260919999956</v>
      </c>
      <c r="H28" s="14">
        <v>-1.79077288896714E-2</v>
      </c>
      <c r="I28" s="67">
        <v>7.7383423053279915E-2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675.05753959999981</v>
      </c>
      <c r="E29" s="66">
        <v>684.06968744999972</v>
      </c>
      <c r="F29" s="66">
        <v>697.52491874999953</v>
      </c>
      <c r="G29" s="66">
        <v>13.455231299999832</v>
      </c>
      <c r="H29" s="72">
        <v>1.9669386828346066E-2</v>
      </c>
      <c r="I29" s="67">
        <v>6.9663802285300669E-2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423.85286111999989</v>
      </c>
      <c r="E30" s="66">
        <v>426.65685041999996</v>
      </c>
      <c r="F30" s="66">
        <v>431.53010264000011</v>
      </c>
      <c r="G30" s="66">
        <v>4.8732522200001478</v>
      </c>
      <c r="H30" s="72">
        <v>1.1421947673412322E-2</v>
      </c>
      <c r="I30" s="67">
        <v>4.3098141646811944E-2</v>
      </c>
    </row>
    <row r="31" spans="1:9" x14ac:dyDescent="0.25">
      <c r="A31" s="11">
        <v>6</v>
      </c>
      <c r="B31" s="70" t="s">
        <v>1</v>
      </c>
      <c r="C31" s="70" t="s">
        <v>103</v>
      </c>
      <c r="D31" s="66">
        <v>396.41268221999991</v>
      </c>
      <c r="E31" s="66">
        <v>400.80866304</v>
      </c>
      <c r="F31" s="66">
        <v>406.86819415999997</v>
      </c>
      <c r="G31" s="66">
        <v>6.0595311199999449</v>
      </c>
      <c r="H31" s="72">
        <v>1.511826384699478E-2</v>
      </c>
      <c r="I31" s="67">
        <v>4.0635086535594223E-2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380.9460347000001</v>
      </c>
      <c r="E32" s="66">
        <v>384.38924899000023</v>
      </c>
      <c r="F32" s="66">
        <v>390.21293675999976</v>
      </c>
      <c r="G32" s="66">
        <v>5.8236877699995038</v>
      </c>
      <c r="H32" s="72">
        <v>1.5150495975892929E-2</v>
      </c>
      <c r="I32" s="67">
        <v>3.8971678494769436E-2</v>
      </c>
    </row>
    <row r="33" spans="1:9" x14ac:dyDescent="0.25">
      <c r="A33" s="11">
        <v>8</v>
      </c>
      <c r="B33" s="70" t="s">
        <v>1</v>
      </c>
      <c r="C33" s="70" t="s">
        <v>102</v>
      </c>
      <c r="D33" s="66">
        <v>376.8058209699999</v>
      </c>
      <c r="E33" s="66">
        <v>382.01114386999978</v>
      </c>
      <c r="F33" s="66">
        <v>388.24411150999998</v>
      </c>
      <c r="G33" s="66">
        <v>6.2329676400002239</v>
      </c>
      <c r="H33" s="72">
        <v>1.6316193231581049E-2</v>
      </c>
      <c r="I33" s="67">
        <v>3.8775046303913686E-2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372.64745486999993</v>
      </c>
      <c r="E34" s="66">
        <v>378.25866651999996</v>
      </c>
      <c r="F34" s="66">
        <v>386.13309175999996</v>
      </c>
      <c r="G34" s="66">
        <v>7.8744252399999501</v>
      </c>
      <c r="H34" s="72">
        <v>2.0817567281260427E-2</v>
      </c>
      <c r="I34" s="67">
        <v>3.856421274294513E-2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334.70571168000026</v>
      </c>
      <c r="E35" s="66">
        <v>341.55188690000006</v>
      </c>
      <c r="F35" s="66">
        <v>347.52599337000004</v>
      </c>
      <c r="G35" s="66">
        <v>5.974106470000029</v>
      </c>
      <c r="H35" s="72">
        <v>1.7491065630532248E-2</v>
      </c>
      <c r="I35" s="67">
        <v>3.470841175755545E-2</v>
      </c>
    </row>
    <row r="36" spans="1:9" x14ac:dyDescent="0.25">
      <c r="A36" s="11">
        <v>11</v>
      </c>
      <c r="B36" s="70" t="s">
        <v>1</v>
      </c>
      <c r="C36" s="70" t="s">
        <v>4</v>
      </c>
      <c r="D36" s="66">
        <v>329.87402556000006</v>
      </c>
      <c r="E36" s="66">
        <v>332.77556292000014</v>
      </c>
      <c r="F36" s="66">
        <v>334.7858594399998</v>
      </c>
      <c r="G36" s="66">
        <v>2.0102965199996827</v>
      </c>
      <c r="H36" s="72">
        <v>6.0409980299033009E-3</v>
      </c>
      <c r="I36" s="67">
        <v>3.3436018259731345E-2</v>
      </c>
    </row>
    <row r="37" spans="1:9" x14ac:dyDescent="0.25">
      <c r="A37" s="11">
        <v>12</v>
      </c>
      <c r="B37" s="70" t="s">
        <v>1</v>
      </c>
      <c r="C37" s="70" t="s">
        <v>7</v>
      </c>
      <c r="D37" s="66">
        <v>307.36057638</v>
      </c>
      <c r="E37" s="66">
        <v>309.75510828000006</v>
      </c>
      <c r="F37" s="66">
        <v>317.00591944000013</v>
      </c>
      <c r="G37" s="66">
        <v>7.2508111600000857</v>
      </c>
      <c r="H37" s="72">
        <v>2.3408205276297778E-2</v>
      </c>
      <c r="I37" s="67">
        <v>3.1660284961164527E-2</v>
      </c>
    </row>
    <row r="38" spans="1:9" x14ac:dyDescent="0.25">
      <c r="A38" s="11">
        <v>13</v>
      </c>
      <c r="B38" s="70" t="s">
        <v>1</v>
      </c>
      <c r="C38" s="70" t="s">
        <v>105</v>
      </c>
      <c r="D38" s="66">
        <v>302.92190560999984</v>
      </c>
      <c r="E38" s="66">
        <v>303.94696783000001</v>
      </c>
      <c r="F38" s="66">
        <v>305.70335210000013</v>
      </c>
      <c r="G38" s="66">
        <v>1.7563842700001597</v>
      </c>
      <c r="H38" s="72">
        <v>5.7785878982103212E-3</v>
      </c>
      <c r="I38" s="67">
        <v>3.0531465337198863E-2</v>
      </c>
    </row>
    <row r="39" spans="1:9" x14ac:dyDescent="0.25">
      <c r="A39" s="11">
        <v>14</v>
      </c>
      <c r="B39" s="70" t="s">
        <v>1</v>
      </c>
      <c r="C39" s="70" t="s">
        <v>281</v>
      </c>
      <c r="D39" s="66">
        <v>295.29240771000002</v>
      </c>
      <c r="E39" s="66">
        <v>297.66802326999999</v>
      </c>
      <c r="F39" s="66">
        <v>299.63654752000002</v>
      </c>
      <c r="G39" s="66">
        <v>1.9685242500000597</v>
      </c>
      <c r="H39" s="72">
        <v>6.6131532314927504E-3</v>
      </c>
      <c r="I39" s="67">
        <v>2.9925556267280516E-2</v>
      </c>
    </row>
    <row r="40" spans="1:9" x14ac:dyDescent="0.25">
      <c r="A40" s="11">
        <v>15</v>
      </c>
      <c r="B40" s="70" t="s">
        <v>1</v>
      </c>
      <c r="C40" s="70" t="s">
        <v>282</v>
      </c>
      <c r="D40" s="66">
        <v>240.80559087999987</v>
      </c>
      <c r="E40" s="66">
        <v>240.94408035000001</v>
      </c>
      <c r="F40" s="66">
        <v>242.42550777999998</v>
      </c>
      <c r="G40" s="66">
        <v>1.4814274299999775</v>
      </c>
      <c r="H40" s="72">
        <v>6.1484284147924591E-3</v>
      </c>
      <c r="I40" s="67">
        <v>2.4211726619264306E-2</v>
      </c>
    </row>
    <row r="41" spans="1:9" x14ac:dyDescent="0.25">
      <c r="A41" s="11">
        <v>16</v>
      </c>
      <c r="B41" s="70" t="s">
        <v>1</v>
      </c>
      <c r="C41" s="70" t="s">
        <v>106</v>
      </c>
      <c r="D41" s="66">
        <v>236.1927422</v>
      </c>
      <c r="E41" s="66">
        <v>237.34277961000001</v>
      </c>
      <c r="F41" s="66">
        <v>241.05175471000001</v>
      </c>
      <c r="G41" s="66">
        <v>3.7089750999999942</v>
      </c>
      <c r="H41" s="72">
        <v>1.562708208817035E-2</v>
      </c>
      <c r="I41" s="67">
        <v>2.4074525983581209E-2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221.86538150999996</v>
      </c>
      <c r="E42" s="66">
        <v>221.20599916999993</v>
      </c>
      <c r="F42" s="66">
        <v>221.48305310000003</v>
      </c>
      <c r="G42" s="66">
        <v>0.27705393000009654</v>
      </c>
      <c r="H42" s="67">
        <v>1.25247023606795E-3</v>
      </c>
      <c r="I42" s="67">
        <v>2.2120143963248427E-2</v>
      </c>
    </row>
    <row r="43" spans="1:9" x14ac:dyDescent="0.25">
      <c r="A43" s="11">
        <v>18</v>
      </c>
      <c r="B43" s="70" t="s">
        <v>1</v>
      </c>
      <c r="C43" s="70" t="s">
        <v>298</v>
      </c>
      <c r="D43" s="66">
        <v>206.4078659299999</v>
      </c>
      <c r="E43" s="66">
        <v>210.02814873999998</v>
      </c>
      <c r="F43" s="66">
        <v>214.47962819999987</v>
      </c>
      <c r="G43" s="66">
        <v>4.4514794599998888</v>
      </c>
      <c r="H43" s="72">
        <v>2.119468026883628E-2</v>
      </c>
      <c r="I43" s="67">
        <v>2.1420691951658823E-2</v>
      </c>
    </row>
    <row r="44" spans="1:9" x14ac:dyDescent="0.25">
      <c r="A44" s="11">
        <v>19</v>
      </c>
      <c r="B44" s="70" t="s">
        <v>1</v>
      </c>
      <c r="C44" s="70" t="s">
        <v>108</v>
      </c>
      <c r="D44" s="66">
        <v>180.99371636000001</v>
      </c>
      <c r="E44" s="66">
        <v>183.54154550999996</v>
      </c>
      <c r="F44" s="66">
        <v>185.87190624000002</v>
      </c>
      <c r="G44" s="66">
        <v>2.3303607300000491</v>
      </c>
      <c r="H44" s="72">
        <v>1.2696638919132797E-2</v>
      </c>
      <c r="I44" s="67">
        <v>1.8563557198644255E-2</v>
      </c>
    </row>
    <row r="45" spans="1:9" x14ac:dyDescent="0.25">
      <c r="A45" s="11">
        <v>20</v>
      </c>
      <c r="B45" s="70" t="s">
        <v>1</v>
      </c>
      <c r="C45" s="70" t="s">
        <v>107</v>
      </c>
      <c r="D45" s="66">
        <v>166.69684620999999</v>
      </c>
      <c r="E45" s="66">
        <v>169.09282084999998</v>
      </c>
      <c r="F45" s="66">
        <v>170.85287334000009</v>
      </c>
      <c r="G45" s="66">
        <v>1.7600524900000989</v>
      </c>
      <c r="H45" s="72">
        <v>1.0408794892371086E-2</v>
      </c>
      <c r="I45" s="67">
        <v>1.7063563563525081E-2</v>
      </c>
    </row>
    <row r="46" spans="1:9" x14ac:dyDescent="0.25">
      <c r="A46" s="11">
        <v>21</v>
      </c>
      <c r="B46" s="70" t="s">
        <v>1</v>
      </c>
      <c r="C46" s="70" t="s">
        <v>283</v>
      </c>
      <c r="D46" s="66">
        <v>160.50151021000002</v>
      </c>
      <c r="E46" s="66">
        <v>161.92179881999999</v>
      </c>
      <c r="F46" s="66">
        <v>162.76660142000003</v>
      </c>
      <c r="G46" s="66">
        <v>0.84480260000002383</v>
      </c>
      <c r="H46" s="72">
        <v>5.2173494004914478E-3</v>
      </c>
      <c r="I46" s="67">
        <v>1.6255964532841612E-2</v>
      </c>
    </row>
    <row r="47" spans="1:9" x14ac:dyDescent="0.25">
      <c r="A47" s="11">
        <v>22</v>
      </c>
      <c r="B47" s="70" t="s">
        <v>1</v>
      </c>
      <c r="C47" s="70" t="s">
        <v>284</v>
      </c>
      <c r="D47" s="66">
        <v>141.63953969000005</v>
      </c>
      <c r="E47" s="66">
        <v>142.66807124999994</v>
      </c>
      <c r="F47" s="66">
        <v>145.20338375999992</v>
      </c>
      <c r="G47" s="66">
        <v>2.5353125099999905</v>
      </c>
      <c r="H47" s="72">
        <v>1.7770707123090736E-2</v>
      </c>
      <c r="I47" s="67">
        <v>1.4501875912247874E-2</v>
      </c>
    </row>
    <row r="48" spans="1:9" x14ac:dyDescent="0.25">
      <c r="A48" s="11">
        <v>23</v>
      </c>
      <c r="B48" s="70" t="s">
        <v>1</v>
      </c>
      <c r="C48" s="70" t="s">
        <v>109</v>
      </c>
      <c r="D48" s="66">
        <v>140.63433548000006</v>
      </c>
      <c r="E48" s="66">
        <v>140.72517164999999</v>
      </c>
      <c r="F48" s="66">
        <v>140.21516719999997</v>
      </c>
      <c r="G48" s="66">
        <v>-0.51000445000004768</v>
      </c>
      <c r="H48" s="15">
        <v>-3.6241167377538434E-3</v>
      </c>
      <c r="I48" s="67">
        <v>1.4003688502950962E-2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101.60185885000003</v>
      </c>
      <c r="E49" s="66">
        <v>103.43629130999997</v>
      </c>
      <c r="F49" s="66">
        <v>105.57141627</v>
      </c>
      <c r="G49" s="66">
        <v>2.1351249600000233</v>
      </c>
      <c r="H49" s="72">
        <v>2.0641932661729187E-2</v>
      </c>
      <c r="I49" s="67">
        <v>1.0543718327930286E-2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96.584231679999959</v>
      </c>
      <c r="E50" s="66">
        <v>98.531476700000027</v>
      </c>
      <c r="F50" s="66">
        <v>100.33014455000001</v>
      </c>
      <c r="G50" s="66">
        <v>1.7986678499999791</v>
      </c>
      <c r="H50" s="72">
        <v>1.8254753813102841E-2</v>
      </c>
      <c r="I50" s="67">
        <v>1.0020257578341666E-2</v>
      </c>
    </row>
    <row r="51" spans="1:9" x14ac:dyDescent="0.25">
      <c r="A51" s="11">
        <v>26</v>
      </c>
      <c r="B51" s="70" t="s">
        <v>1</v>
      </c>
      <c r="C51" s="70" t="s">
        <v>6</v>
      </c>
      <c r="D51" s="66">
        <v>93.880234720000018</v>
      </c>
      <c r="E51" s="66">
        <v>95.763070739999961</v>
      </c>
      <c r="F51" s="66">
        <v>97.038366110000027</v>
      </c>
      <c r="G51" s="66">
        <v>1.2752953700000644</v>
      </c>
      <c r="H51" s="72">
        <v>1.3317193779870899E-2</v>
      </c>
      <c r="I51" s="67">
        <v>9.6914982806493005E-3</v>
      </c>
    </row>
    <row r="52" spans="1:9" x14ac:dyDescent="0.25">
      <c r="A52" s="11">
        <v>27</v>
      </c>
      <c r="B52" s="70" t="s">
        <v>1</v>
      </c>
      <c r="C52" s="70" t="s">
        <v>290</v>
      </c>
      <c r="D52" s="66">
        <v>90.743946949999994</v>
      </c>
      <c r="E52" s="66">
        <v>91.908269790000034</v>
      </c>
      <c r="F52" s="66">
        <v>93.108874470000003</v>
      </c>
      <c r="G52" s="66">
        <v>1.2006046799999623</v>
      </c>
      <c r="H52" s="72">
        <v>1.3063075637733229E-2</v>
      </c>
      <c r="I52" s="67">
        <v>9.2990487475469331E-3</v>
      </c>
    </row>
    <row r="53" spans="1:9" x14ac:dyDescent="0.25">
      <c r="A53" s="11">
        <v>28</v>
      </c>
      <c r="B53" s="70" t="s">
        <v>1</v>
      </c>
      <c r="C53" s="70" t="s">
        <v>3</v>
      </c>
      <c r="D53" s="66">
        <v>86.267121920000022</v>
      </c>
      <c r="E53" s="66">
        <v>86.526600430000016</v>
      </c>
      <c r="F53" s="66">
        <v>85.08334358999997</v>
      </c>
      <c r="G53" s="66">
        <v>-1.4432568400000483</v>
      </c>
      <c r="H53" s="14">
        <v>-1.6679920773816168E-2</v>
      </c>
      <c r="I53" s="67">
        <v>8.4975160977015154E-3</v>
      </c>
    </row>
    <row r="54" spans="1:9" x14ac:dyDescent="0.25">
      <c r="A54" s="11">
        <v>29</v>
      </c>
      <c r="B54" s="70" t="s">
        <v>1</v>
      </c>
      <c r="C54" s="70" t="s">
        <v>111</v>
      </c>
      <c r="D54" s="66">
        <v>82.475087549999969</v>
      </c>
      <c r="E54" s="66">
        <v>82.444221179999971</v>
      </c>
      <c r="F54" s="66">
        <v>82.878457490000017</v>
      </c>
      <c r="G54" s="66">
        <v>0.43423631000003221</v>
      </c>
      <c r="H54" s="72">
        <v>5.2670315006307922E-3</v>
      </c>
      <c r="I54" s="67">
        <v>8.277307836744666E-3</v>
      </c>
    </row>
    <row r="55" spans="1:9" x14ac:dyDescent="0.25">
      <c r="A55" s="11">
        <v>30</v>
      </c>
      <c r="B55" s="70" t="s">
        <v>1</v>
      </c>
      <c r="C55" s="70" t="s">
        <v>112</v>
      </c>
      <c r="D55" s="66">
        <v>75.489203900000021</v>
      </c>
      <c r="E55" s="66">
        <v>76.566449800000015</v>
      </c>
      <c r="F55" s="66">
        <v>77.864862560000006</v>
      </c>
      <c r="G55" s="66">
        <v>1.2984127599999904</v>
      </c>
      <c r="H55" s="72">
        <v>1.6957985689444757E-2</v>
      </c>
      <c r="I55" s="67">
        <v>7.7765858172818923E-3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66.467364020000005</v>
      </c>
      <c r="E56" s="66">
        <v>67.381017089999958</v>
      </c>
      <c r="F56" s="66">
        <v>67.744526180000022</v>
      </c>
      <c r="G56" s="66">
        <v>0.36350909000006321</v>
      </c>
      <c r="H56" s="72">
        <v>5.3948293703333207E-3</v>
      </c>
      <c r="I56" s="67">
        <v>6.7658389698423945E-3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54.046500640000005</v>
      </c>
      <c r="E57" s="66">
        <v>54.699964950000016</v>
      </c>
      <c r="F57" s="66">
        <v>54.102075639999995</v>
      </c>
      <c r="G57" s="66">
        <v>-0.59788931000002477</v>
      </c>
      <c r="H57" s="14">
        <v>-1.0930341738729478E-2</v>
      </c>
      <c r="I57" s="67">
        <v>5.4033285396649401E-3</v>
      </c>
    </row>
    <row r="58" spans="1:9" x14ac:dyDescent="0.25">
      <c r="A58" s="11">
        <v>33</v>
      </c>
      <c r="B58" s="70" t="s">
        <v>2</v>
      </c>
      <c r="C58" s="70" t="s">
        <v>114</v>
      </c>
      <c r="D58" s="66">
        <v>41.756744989999994</v>
      </c>
      <c r="E58" s="66">
        <v>42.736673439999997</v>
      </c>
      <c r="F58" s="66">
        <v>43.829658979999998</v>
      </c>
      <c r="G58" s="66">
        <v>1.092985539999999</v>
      </c>
      <c r="H58" s="72">
        <v>2.5574885736824891E-2</v>
      </c>
      <c r="I58" s="67">
        <v>4.3773930010796115E-3</v>
      </c>
    </row>
    <row r="59" spans="1:9" x14ac:dyDescent="0.25">
      <c r="A59" s="11">
        <v>34</v>
      </c>
      <c r="B59" s="70" t="s">
        <v>2</v>
      </c>
      <c r="C59" s="70" t="s">
        <v>286</v>
      </c>
      <c r="D59" s="66">
        <v>43.857163859999993</v>
      </c>
      <c r="E59" s="66">
        <v>43.211203440000006</v>
      </c>
      <c r="F59" s="66">
        <v>42.415568999999991</v>
      </c>
      <c r="G59" s="66">
        <v>-0.79563444000001249</v>
      </c>
      <c r="H59" s="14">
        <v>-1.8412688762644014E-2</v>
      </c>
      <c r="I59" s="67">
        <v>4.2361638031939196E-3</v>
      </c>
    </row>
    <row r="60" spans="1:9" x14ac:dyDescent="0.25">
      <c r="A60" s="11">
        <v>35</v>
      </c>
      <c r="B60" s="70" t="s">
        <v>2</v>
      </c>
      <c r="C60" s="70" t="s">
        <v>115</v>
      </c>
      <c r="D60" s="66">
        <v>40.115355030000003</v>
      </c>
      <c r="E60" s="66">
        <v>40.803622310000009</v>
      </c>
      <c r="F60" s="66">
        <v>41.573024190000012</v>
      </c>
      <c r="G60" s="66">
        <v>0.76940188000000265</v>
      </c>
      <c r="H60" s="72">
        <v>1.8856215121161934E-2</v>
      </c>
      <c r="I60" s="67">
        <v>4.1520164509164853E-3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40.561345820000007</v>
      </c>
      <c r="E61" s="66">
        <v>41.066217480000013</v>
      </c>
      <c r="F61" s="66">
        <v>41.17902989000001</v>
      </c>
      <c r="G61" s="66">
        <v>0.11281240999999642</v>
      </c>
      <c r="H61" s="67">
        <v>2.7470854858969687E-3</v>
      </c>
      <c r="I61" s="67">
        <v>4.112667116894236E-3</v>
      </c>
    </row>
    <row r="62" spans="1:9" x14ac:dyDescent="0.25">
      <c r="A62" s="11">
        <v>37</v>
      </c>
      <c r="B62" s="70" t="s">
        <v>2</v>
      </c>
      <c r="C62" s="70" t="s">
        <v>285</v>
      </c>
      <c r="D62" s="66">
        <v>35.784361500000024</v>
      </c>
      <c r="E62" s="66">
        <v>36.452957929999968</v>
      </c>
      <c r="F62" s="66">
        <v>37.610146579999999</v>
      </c>
      <c r="G62" s="66">
        <v>1.1571886500000284</v>
      </c>
      <c r="H62" s="72">
        <v>3.1744711971581539E-2</v>
      </c>
      <c r="I62" s="67">
        <v>3.7562325658065227E-3</v>
      </c>
    </row>
    <row r="63" spans="1:9" x14ac:dyDescent="0.25">
      <c r="A63" s="11">
        <v>38</v>
      </c>
      <c r="B63" s="70" t="s">
        <v>2</v>
      </c>
      <c r="C63" s="70" t="s">
        <v>12</v>
      </c>
      <c r="D63" s="66">
        <v>36.817899709999992</v>
      </c>
      <c r="E63" s="66">
        <v>36.779130940000002</v>
      </c>
      <c r="F63" s="66">
        <v>36.791659199999984</v>
      </c>
      <c r="G63" s="66">
        <v>1.2528259999975562E-2</v>
      </c>
      <c r="H63" s="67">
        <v>3.406350199088081E-4</v>
      </c>
      <c r="I63" s="67">
        <v>3.6744878976511315E-3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30.543028580000009</v>
      </c>
      <c r="E64" s="66">
        <v>30.429459229999996</v>
      </c>
      <c r="F64" s="66">
        <v>30.133856940000012</v>
      </c>
      <c r="G64" s="66">
        <v>-0.29560228999998422</v>
      </c>
      <c r="H64" s="14">
        <v>-9.714345817508116E-3</v>
      </c>
      <c r="I64" s="67">
        <v>3.0095542044915619E-3</v>
      </c>
    </row>
    <row r="65" spans="1:9" x14ac:dyDescent="0.25">
      <c r="A65" s="11">
        <v>40</v>
      </c>
      <c r="B65" s="70" t="s">
        <v>2</v>
      </c>
      <c r="C65" s="70" t="s">
        <v>296</v>
      </c>
      <c r="D65" s="66">
        <v>27.723229340000007</v>
      </c>
      <c r="E65" s="66">
        <v>28.401279030000001</v>
      </c>
      <c r="F65" s="66">
        <v>28.967427760000003</v>
      </c>
      <c r="G65" s="66">
        <v>0.56614873000000043</v>
      </c>
      <c r="H65" s="72">
        <v>1.9933916687413369E-2</v>
      </c>
      <c r="I65" s="67">
        <v>2.8930595967850093E-3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18.980726600000001</v>
      </c>
      <c r="E66" s="66">
        <v>19.140008330000001</v>
      </c>
      <c r="F66" s="66">
        <v>19.403447619999994</v>
      </c>
      <c r="G66" s="66">
        <v>0.26343928999999167</v>
      </c>
      <c r="H66" s="72">
        <v>1.3763802264760646E-2</v>
      </c>
      <c r="I66" s="67">
        <v>1.9378776332108899E-3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11.402858839999997</v>
      </c>
      <c r="E67" s="66">
        <v>11.346249700000001</v>
      </c>
      <c r="F67" s="66">
        <v>11.399677980000003</v>
      </c>
      <c r="G67" s="66">
        <v>5.3428280000003055E-2</v>
      </c>
      <c r="H67" s="67">
        <v>4.7088933711729479E-3</v>
      </c>
      <c r="I67" s="67">
        <v>1.1385183404457643E-3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10.587003209999999</v>
      </c>
      <c r="E68" s="66">
        <v>10.815726570000002</v>
      </c>
      <c r="F68" s="66">
        <v>11.06251344</v>
      </c>
      <c r="G68" s="66">
        <v>0.24678686999999733</v>
      </c>
      <c r="H68" s="72">
        <v>2.2817410222307169E-2</v>
      </c>
      <c r="I68" s="67">
        <v>1.1048447565768658E-3</v>
      </c>
    </row>
    <row r="69" spans="1:9" x14ac:dyDescent="0.25">
      <c r="A69" s="98" t="s">
        <v>0</v>
      </c>
      <c r="B69" s="98"/>
      <c r="C69" s="10" t="s">
        <v>15</v>
      </c>
      <c r="D69" s="68">
        <v>9910.7379155300023</v>
      </c>
      <c r="E69" s="68">
        <v>9959.4111938299957</v>
      </c>
      <c r="F69" s="68">
        <v>10047.983567440006</v>
      </c>
      <c r="G69" s="68">
        <v>88.572373610010146</v>
      </c>
      <c r="H69" s="69">
        <v>8.8933343433878955E-3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6" t="s">
        <v>165</v>
      </c>
    </row>
    <row r="3" spans="1:7" x14ac:dyDescent="0.25">
      <c r="A3" s="16" t="s">
        <v>166</v>
      </c>
    </row>
    <row r="4" spans="1:7" ht="15" customHeight="1" x14ac:dyDescent="0.25">
      <c r="E4" s="122" t="s">
        <v>303</v>
      </c>
      <c r="F4" s="122"/>
    </row>
    <row r="5" spans="1:7" x14ac:dyDescent="0.25">
      <c r="A5" s="91" t="s">
        <v>0</v>
      </c>
      <c r="B5" s="91" t="s">
        <v>295</v>
      </c>
      <c r="C5" s="91" t="s">
        <v>299</v>
      </c>
      <c r="D5" s="91" t="s">
        <v>302</v>
      </c>
      <c r="E5" s="91" t="s">
        <v>19</v>
      </c>
      <c r="F5" s="91" t="s">
        <v>20</v>
      </c>
      <c r="G5" s="91" t="s">
        <v>141</v>
      </c>
    </row>
    <row r="6" spans="1:7" x14ac:dyDescent="0.25">
      <c r="A6" s="70" t="s">
        <v>167</v>
      </c>
      <c r="B6" s="66">
        <v>9910.7379155299986</v>
      </c>
      <c r="C6" s="66">
        <v>9959.4111938299975</v>
      </c>
      <c r="D6" s="66">
        <v>10047.983567440002</v>
      </c>
      <c r="E6" s="66">
        <v>88.572373610004419</v>
      </c>
      <c r="F6" s="67">
        <v>8.8933343433873196E-3</v>
      </c>
      <c r="G6" s="67">
        <v>9.0004876821208665E-3</v>
      </c>
    </row>
    <row r="7" spans="1:7" x14ac:dyDescent="0.25">
      <c r="A7" s="70" t="s">
        <v>168</v>
      </c>
      <c r="B7" s="66">
        <v>-684.34520234000001</v>
      </c>
      <c r="C7" s="66">
        <v>-699.97687326999994</v>
      </c>
      <c r="D7" s="66">
        <v>-721.47618635000015</v>
      </c>
      <c r="E7" s="66">
        <v>-21.499313080000164</v>
      </c>
      <c r="F7" s="67">
        <v>3.0714319145380246E-2</v>
      </c>
      <c r="G7" s="67">
        <v>3.0795045254514167E-2</v>
      </c>
    </row>
    <row r="8" spans="1:7" x14ac:dyDescent="0.25">
      <c r="A8" s="70" t="s">
        <v>169</v>
      </c>
      <c r="B8" s="66">
        <v>10595.083117869999</v>
      </c>
      <c r="C8" s="66">
        <v>10659.388067099999</v>
      </c>
      <c r="D8" s="66">
        <v>10769.459753790003</v>
      </c>
      <c r="E8" s="66">
        <v>110.07168669000436</v>
      </c>
      <c r="F8" s="67">
        <v>1.0326266948638313E-2</v>
      </c>
      <c r="G8" s="67">
        <v>1.0433017413443943E-2</v>
      </c>
    </row>
    <row r="9" spans="1:7" x14ac:dyDescent="0.25">
      <c r="A9" s="70" t="s">
        <v>170</v>
      </c>
      <c r="B9" s="66">
        <v>9970.4259530700001</v>
      </c>
      <c r="C9" s="66">
        <v>9997.2245603800002</v>
      </c>
      <c r="D9" s="66">
        <v>10083.431104420002</v>
      </c>
      <c r="E9" s="66">
        <v>86.206544040000921</v>
      </c>
      <c r="F9" s="67">
        <v>8.6230476788173843E-3</v>
      </c>
      <c r="G9" s="67">
        <v>8.6263880909325519E-3</v>
      </c>
    </row>
    <row r="10" spans="1:7" x14ac:dyDescent="0.25">
      <c r="A10" s="70" t="s">
        <v>171</v>
      </c>
      <c r="B10" s="66">
        <v>464.07734212999992</v>
      </c>
      <c r="C10" s="66">
        <v>488.18550296000012</v>
      </c>
      <c r="D10" s="66">
        <v>504.80224944999992</v>
      </c>
      <c r="E10" s="66">
        <v>16.61674648999983</v>
      </c>
      <c r="F10" s="67">
        <v>3.4037771275976091E-2</v>
      </c>
      <c r="G10" s="67">
        <v>3.4675936741232295E-2</v>
      </c>
    </row>
    <row r="11" spans="1:7" x14ac:dyDescent="0.25">
      <c r="A11" s="70" t="s">
        <v>172</v>
      </c>
      <c r="B11" s="66">
        <v>160.57982267000006</v>
      </c>
      <c r="C11" s="66">
        <v>173.97800376000001</v>
      </c>
      <c r="D11" s="66">
        <v>181.98548582000004</v>
      </c>
      <c r="E11" s="66">
        <v>8.0074820600000027</v>
      </c>
      <c r="F11" s="67">
        <v>4.6025830202340988E-2</v>
      </c>
      <c r="G11" s="67">
        <v>4.6207294034072567E-2</v>
      </c>
    </row>
    <row r="12" spans="1:7" x14ac:dyDescent="0.25">
      <c r="A12" s="70" t="s">
        <v>173</v>
      </c>
      <c r="B12" s="66">
        <v>624.65716479999992</v>
      </c>
      <c r="C12" s="66">
        <v>662.1635067200001</v>
      </c>
      <c r="D12" s="66">
        <v>686.78773526999998</v>
      </c>
      <c r="E12" s="66">
        <v>24.624228549999835</v>
      </c>
      <c r="F12" s="67">
        <v>3.7187534951865504E-2</v>
      </c>
      <c r="G12" s="67">
        <v>3.7705124877963445E-2</v>
      </c>
    </row>
    <row r="13" spans="1:7" x14ac:dyDescent="0.25">
      <c r="A13" s="73" t="s">
        <v>55</v>
      </c>
      <c r="B13" s="69">
        <v>5.8957268937931559E-2</v>
      </c>
      <c r="C13" s="69">
        <v>6.2120217647742407E-2</v>
      </c>
      <c r="D13" s="69">
        <v>6.377179087635336E-2</v>
      </c>
      <c r="E13" s="69">
        <v>1.651573228610953E-3</v>
      </c>
    </row>
    <row r="16" spans="1:7" ht="15.75" x14ac:dyDescent="0.25">
      <c r="A16" s="6" t="s">
        <v>174</v>
      </c>
    </row>
    <row r="17" spans="1:8" x14ac:dyDescent="0.25">
      <c r="A17" s="16" t="s">
        <v>175</v>
      </c>
    </row>
    <row r="18" spans="1:8" ht="15" customHeight="1" x14ac:dyDescent="0.25">
      <c r="E18" s="122" t="s">
        <v>303</v>
      </c>
      <c r="F18" s="122"/>
    </row>
    <row r="19" spans="1:8" x14ac:dyDescent="0.25">
      <c r="A19" s="91" t="s">
        <v>0</v>
      </c>
      <c r="B19" s="91" t="s">
        <v>295</v>
      </c>
      <c r="C19" s="91" t="s">
        <v>299</v>
      </c>
      <c r="D19" s="91" t="s">
        <v>302</v>
      </c>
      <c r="E19" s="91" t="s">
        <v>19</v>
      </c>
      <c r="F19" s="91" t="s">
        <v>20</v>
      </c>
      <c r="G19" s="91" t="s">
        <v>141</v>
      </c>
      <c r="H19" s="91" t="s">
        <v>21</v>
      </c>
    </row>
    <row r="20" spans="1:8" x14ac:dyDescent="0.25">
      <c r="A20" s="70" t="s">
        <v>176</v>
      </c>
      <c r="B20" s="66">
        <v>241.63555495999995</v>
      </c>
      <c r="C20" s="66">
        <v>242.67085563000003</v>
      </c>
      <c r="D20" s="66">
        <v>246.91905601000002</v>
      </c>
      <c r="E20" s="66">
        <v>4.2482003799999957</v>
      </c>
      <c r="F20" s="67">
        <v>1.7506018054665871E-2</v>
      </c>
      <c r="G20" s="67">
        <v>1.749776024192309E-2</v>
      </c>
      <c r="H20" s="67">
        <v>2.2927710549556949E-2</v>
      </c>
    </row>
    <row r="21" spans="1:8" x14ac:dyDescent="0.25">
      <c r="A21" s="70" t="s">
        <v>177</v>
      </c>
      <c r="B21" s="66">
        <v>0</v>
      </c>
      <c r="C21" s="66">
        <v>0</v>
      </c>
      <c r="D21" s="66">
        <v>0</v>
      </c>
      <c r="E21" s="66">
        <v>0</v>
      </c>
      <c r="F21" s="67" t="s">
        <v>0</v>
      </c>
      <c r="G21" s="67" t="s">
        <v>0</v>
      </c>
      <c r="H21" s="67">
        <v>0</v>
      </c>
    </row>
    <row r="22" spans="1:8" x14ac:dyDescent="0.25">
      <c r="A22" s="70" t="s">
        <v>178</v>
      </c>
      <c r="B22" s="66">
        <v>5138.68633426</v>
      </c>
      <c r="C22" s="66">
        <v>5176.5711070899988</v>
      </c>
      <c r="D22" s="66">
        <v>5243.6663232600013</v>
      </c>
      <c r="E22" s="66">
        <v>67.09521617000199</v>
      </c>
      <c r="F22" s="67">
        <v>1.29613241626501E-2</v>
      </c>
      <c r="G22" s="67">
        <v>1.2931962253304787E-2</v>
      </c>
      <c r="H22" s="67">
        <v>0.48690151995922015</v>
      </c>
    </row>
    <row r="23" spans="1:8" x14ac:dyDescent="0.25">
      <c r="A23" s="70" t="s">
        <v>179</v>
      </c>
      <c r="B23" s="66">
        <v>0</v>
      </c>
      <c r="C23" s="66">
        <v>0</v>
      </c>
      <c r="D23" s="66">
        <v>0</v>
      </c>
      <c r="E23" s="66">
        <v>0</v>
      </c>
      <c r="F23" s="67" t="s">
        <v>0</v>
      </c>
      <c r="G23" s="67" t="s">
        <v>0</v>
      </c>
      <c r="H23" s="67">
        <v>0</v>
      </c>
    </row>
    <row r="24" spans="1:8" x14ac:dyDescent="0.25">
      <c r="A24" s="70" t="s">
        <v>180</v>
      </c>
      <c r="B24" s="66">
        <v>708.24577691000013</v>
      </c>
      <c r="C24" s="66">
        <v>713.8858411299999</v>
      </c>
      <c r="D24" s="66">
        <v>723.25963491000005</v>
      </c>
      <c r="E24" s="66">
        <v>9.3737937800002094</v>
      </c>
      <c r="F24" s="67">
        <v>1.3130662131024427E-2</v>
      </c>
      <c r="G24" s="67">
        <v>1.3559569370826464E-2</v>
      </c>
      <c r="H24" s="67">
        <v>6.7158395262628623E-2</v>
      </c>
    </row>
    <row r="25" spans="1:8" x14ac:dyDescent="0.25">
      <c r="A25" s="70" t="s">
        <v>181</v>
      </c>
      <c r="B25" s="66">
        <v>4503.7177417000003</v>
      </c>
      <c r="C25" s="66">
        <v>4522.8829816200014</v>
      </c>
      <c r="D25" s="66">
        <v>4552.0941518299996</v>
      </c>
      <c r="E25" s="66">
        <v>29.21117020999813</v>
      </c>
      <c r="F25" s="67">
        <v>6.4585288473537521E-3</v>
      </c>
      <c r="G25" s="67">
        <v>6.5132993631122488E-3</v>
      </c>
      <c r="H25" s="67">
        <v>0.42268546945709329</v>
      </c>
    </row>
    <row r="26" spans="1:8" x14ac:dyDescent="0.25">
      <c r="A26" s="70" t="s">
        <v>182</v>
      </c>
      <c r="B26" s="66">
        <v>0</v>
      </c>
      <c r="C26" s="66">
        <v>0</v>
      </c>
      <c r="D26" s="66">
        <v>0</v>
      </c>
      <c r="E26" s="66">
        <v>0</v>
      </c>
      <c r="F26" s="67" t="s">
        <v>0</v>
      </c>
      <c r="G26" s="67" t="s">
        <v>0</v>
      </c>
      <c r="H26" s="67">
        <v>0</v>
      </c>
    </row>
    <row r="27" spans="1:8" ht="22.5" x14ac:dyDescent="0.25">
      <c r="A27" s="70" t="s">
        <v>183</v>
      </c>
      <c r="B27" s="66">
        <v>2.5815586499999998</v>
      </c>
      <c r="C27" s="66">
        <v>3.1340747500000004</v>
      </c>
      <c r="D27" s="66">
        <v>4.0225307299999997</v>
      </c>
      <c r="E27" s="66">
        <v>0.88845597999999903</v>
      </c>
      <c r="F27" s="67">
        <v>0.28348270251052526</v>
      </c>
      <c r="G27" s="67">
        <v>0.28348270251052526</v>
      </c>
      <c r="H27" s="67">
        <v>3.7351276869616276E-4</v>
      </c>
    </row>
    <row r="28" spans="1:8" x14ac:dyDescent="0.25">
      <c r="A28" s="70" t="s">
        <v>184</v>
      </c>
      <c r="B28" s="66">
        <v>0</v>
      </c>
      <c r="C28" s="66">
        <v>0</v>
      </c>
      <c r="D28" s="66">
        <v>0</v>
      </c>
      <c r="E28" s="66">
        <v>0</v>
      </c>
      <c r="F28" s="67" t="s">
        <v>0</v>
      </c>
      <c r="G28" s="67" t="s">
        <v>0</v>
      </c>
      <c r="H28" s="67">
        <v>0</v>
      </c>
    </row>
    <row r="29" spans="1:8" x14ac:dyDescent="0.25">
      <c r="A29" s="70" t="s">
        <v>185</v>
      </c>
      <c r="B29" s="66">
        <v>0.21615139000000003</v>
      </c>
      <c r="C29" s="66">
        <v>0.24320687999999999</v>
      </c>
      <c r="D29" s="66">
        <v>0.25714294999999993</v>
      </c>
      <c r="E29" s="66">
        <v>1.3936069999999978E-2</v>
      </c>
      <c r="F29" s="67">
        <v>5.7301298384321936E-2</v>
      </c>
      <c r="G29" s="67">
        <v>5.7301298384321929E-2</v>
      </c>
      <c r="H29" s="67">
        <v>2.3877051948637058E-5</v>
      </c>
    </row>
    <row r="30" spans="1:8" x14ac:dyDescent="0.25">
      <c r="A30" s="73" t="s">
        <v>169</v>
      </c>
      <c r="B30" s="68">
        <v>10595.083117869999</v>
      </c>
      <c r="C30" s="68">
        <v>10659.388067099999</v>
      </c>
      <c r="D30" s="68">
        <v>10769.459753790003</v>
      </c>
      <c r="E30" s="68">
        <v>110.07168669000436</v>
      </c>
      <c r="F30" s="69">
        <v>1.0326266948638313E-2</v>
      </c>
      <c r="G30" s="69">
        <v>1.0433017413443943E-2</v>
      </c>
    </row>
    <row r="31" spans="1:8" x14ac:dyDescent="0.25">
      <c r="B31" s="56"/>
      <c r="C31" s="56"/>
      <c r="D31" s="56"/>
      <c r="E31" s="56"/>
    </row>
    <row r="33" spans="1:7" ht="15.75" x14ac:dyDescent="0.25">
      <c r="A33" s="6" t="s">
        <v>186</v>
      </c>
    </row>
    <row r="34" spans="1:7" x14ac:dyDescent="0.25">
      <c r="A34" s="16" t="s">
        <v>175</v>
      </c>
    </row>
    <row r="36" spans="1:7" ht="22.5" x14ac:dyDescent="0.25">
      <c r="A36" s="91" t="s">
        <v>0</v>
      </c>
      <c r="B36" s="91" t="s">
        <v>169</v>
      </c>
      <c r="C36" s="91" t="s">
        <v>187</v>
      </c>
      <c r="D36" s="91" t="s">
        <v>172</v>
      </c>
      <c r="E36" s="91" t="s">
        <v>188</v>
      </c>
      <c r="F36" s="91" t="s">
        <v>22</v>
      </c>
      <c r="G36" s="91" t="s">
        <v>189</v>
      </c>
    </row>
    <row r="37" spans="1:7" x14ac:dyDescent="0.25">
      <c r="A37" s="70" t="s">
        <v>176</v>
      </c>
      <c r="B37" s="66">
        <v>246.91905601000002</v>
      </c>
      <c r="C37" s="66">
        <v>10.63326942</v>
      </c>
      <c r="D37" s="66">
        <v>3.6106316200000004</v>
      </c>
      <c r="E37" s="66">
        <v>14.243901040000001</v>
      </c>
      <c r="F37" s="67">
        <v>5.7686519907249018E-2</v>
      </c>
      <c r="G37" s="67">
        <v>0.94231348009275095</v>
      </c>
    </row>
    <row r="38" spans="1:7" x14ac:dyDescent="0.25">
      <c r="A38" s="70" t="s">
        <v>177</v>
      </c>
      <c r="B38" s="66">
        <v>0</v>
      </c>
      <c r="C38" s="66">
        <v>0</v>
      </c>
      <c r="D38" s="66">
        <v>0</v>
      </c>
      <c r="E38" s="66">
        <v>0</v>
      </c>
      <c r="F38" s="67" t="s">
        <v>0</v>
      </c>
      <c r="G38" s="67">
        <v>1</v>
      </c>
    </row>
    <row r="39" spans="1:7" x14ac:dyDescent="0.25">
      <c r="A39" s="70" t="s">
        <v>178</v>
      </c>
      <c r="B39" s="66">
        <v>5243.6663232600013</v>
      </c>
      <c r="C39" s="66">
        <v>190.83708658999998</v>
      </c>
      <c r="D39" s="66">
        <v>66.099769739999999</v>
      </c>
      <c r="E39" s="66">
        <v>256.93685632999996</v>
      </c>
      <c r="F39" s="67">
        <v>4.8999467260201574E-2</v>
      </c>
      <c r="G39" s="67">
        <v>0.95100053273979845</v>
      </c>
    </row>
    <row r="40" spans="1:7" x14ac:dyDescent="0.25">
      <c r="A40" s="70" t="s">
        <v>179</v>
      </c>
      <c r="B40" s="66">
        <v>0</v>
      </c>
      <c r="C40" s="66">
        <v>0</v>
      </c>
      <c r="D40" s="66">
        <v>0</v>
      </c>
      <c r="E40" s="66">
        <v>0</v>
      </c>
      <c r="F40" s="67" t="s">
        <v>0</v>
      </c>
      <c r="G40" s="67">
        <v>1</v>
      </c>
    </row>
    <row r="41" spans="1:7" x14ac:dyDescent="0.25">
      <c r="A41" s="70" t="s">
        <v>180</v>
      </c>
      <c r="B41" s="66">
        <v>723.25963491000005</v>
      </c>
      <c r="C41" s="66">
        <v>16.564233890000001</v>
      </c>
      <c r="D41" s="66">
        <v>3.3014516499999993</v>
      </c>
      <c r="E41" s="66">
        <v>19.865685539999998</v>
      </c>
      <c r="F41" s="67">
        <v>2.7466879915774668E-2</v>
      </c>
      <c r="G41" s="67">
        <v>0.97253312008422532</v>
      </c>
    </row>
    <row r="42" spans="1:7" x14ac:dyDescent="0.25">
      <c r="A42" s="70" t="s">
        <v>181</v>
      </c>
      <c r="B42" s="66">
        <v>4552.0941518299996</v>
      </c>
      <c r="C42" s="66">
        <v>286.70595645999998</v>
      </c>
      <c r="D42" s="66">
        <v>108.97325451</v>
      </c>
      <c r="E42" s="66">
        <v>395.67921096999999</v>
      </c>
      <c r="F42" s="67">
        <v>8.6922457614575455E-2</v>
      </c>
      <c r="G42" s="67">
        <v>0.91307754238542449</v>
      </c>
    </row>
    <row r="43" spans="1:7" x14ac:dyDescent="0.25">
      <c r="A43" s="70" t="s">
        <v>182</v>
      </c>
      <c r="B43" s="66">
        <v>0</v>
      </c>
      <c r="C43" s="66">
        <v>0</v>
      </c>
      <c r="D43" s="66">
        <v>0</v>
      </c>
      <c r="E43" s="66">
        <v>0</v>
      </c>
      <c r="F43" s="67" t="s">
        <v>0</v>
      </c>
      <c r="G43" s="67">
        <v>1</v>
      </c>
    </row>
    <row r="44" spans="1:7" ht="22.5" x14ac:dyDescent="0.25">
      <c r="A44" s="70" t="s">
        <v>183</v>
      </c>
      <c r="B44" s="66">
        <v>4.0225307299999997</v>
      </c>
      <c r="C44" s="66">
        <v>6.1703090000000002E-2</v>
      </c>
      <c r="D44" s="66">
        <v>3.7830000000000003E-4</v>
      </c>
      <c r="E44" s="66">
        <v>6.2081390000000007E-2</v>
      </c>
      <c r="F44" s="67">
        <v>1.5433415967962043E-2</v>
      </c>
      <c r="G44" s="67">
        <v>0.98456658403203801</v>
      </c>
    </row>
    <row r="45" spans="1:7" x14ac:dyDescent="0.25">
      <c r="A45" s="70" t="s">
        <v>184</v>
      </c>
      <c r="B45" s="66">
        <v>0</v>
      </c>
      <c r="C45" s="66">
        <v>0</v>
      </c>
      <c r="D45" s="66">
        <v>0</v>
      </c>
      <c r="E45" s="66">
        <v>0</v>
      </c>
      <c r="F45" s="67" t="s">
        <v>0</v>
      </c>
      <c r="G45" s="67">
        <v>1</v>
      </c>
    </row>
    <row r="46" spans="1:7" x14ac:dyDescent="0.25">
      <c r="A46" s="70" t="s">
        <v>185</v>
      </c>
      <c r="B46" s="66">
        <v>0.25714294999999993</v>
      </c>
      <c r="C46" s="66">
        <v>0</v>
      </c>
      <c r="D46" s="66">
        <v>0</v>
      </c>
      <c r="E46" s="66">
        <v>0</v>
      </c>
      <c r="F46" s="67">
        <v>0</v>
      </c>
      <c r="G46" s="67">
        <v>1</v>
      </c>
    </row>
    <row r="47" spans="1:7" x14ac:dyDescent="0.25">
      <c r="A47" s="73" t="s">
        <v>190</v>
      </c>
      <c r="B47" s="68">
        <v>10769.459753790003</v>
      </c>
      <c r="C47" s="68">
        <v>504.80224944999992</v>
      </c>
      <c r="D47" s="68">
        <v>181.98548582000004</v>
      </c>
      <c r="E47" s="68">
        <v>686.78773526999998</v>
      </c>
      <c r="F47" s="69">
        <v>6.377179087635336E-2</v>
      </c>
      <c r="G47" s="69">
        <v>0.93622820912364668</v>
      </c>
    </row>
    <row r="50" spans="1:1" ht="15.75" x14ac:dyDescent="0.25">
      <c r="A50" s="6" t="s">
        <v>174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67</v>
      </c>
      <c r="B2" s="12"/>
      <c r="C2" s="12"/>
    </row>
    <row r="24" spans="1:7" ht="15.75" x14ac:dyDescent="0.25">
      <c r="A24" s="12" t="s">
        <v>66</v>
      </c>
      <c r="B24" s="12"/>
      <c r="C24" s="12"/>
    </row>
    <row r="26" spans="1:7" x14ac:dyDescent="0.25">
      <c r="D26" s="104" t="s">
        <v>26</v>
      </c>
      <c r="E26" s="104"/>
      <c r="F26" s="104"/>
    </row>
    <row r="27" spans="1:7" x14ac:dyDescent="0.25">
      <c r="D27" s="105" t="s">
        <v>35</v>
      </c>
      <c r="E27" s="105"/>
      <c r="F27" s="105"/>
    </row>
    <row r="28" spans="1:7" ht="15" customHeight="1" x14ac:dyDescent="0.25">
      <c r="D28" s="106" t="s">
        <v>45</v>
      </c>
      <c r="E28" s="106"/>
      <c r="F28" s="106"/>
      <c r="G28" s="101" t="s">
        <v>303</v>
      </c>
    </row>
    <row r="29" spans="1:7" x14ac:dyDescent="0.25">
      <c r="A29" s="9" t="s">
        <v>16</v>
      </c>
      <c r="B29" s="91" t="s">
        <v>17</v>
      </c>
      <c r="C29" s="91" t="s">
        <v>18</v>
      </c>
      <c r="D29" s="91" t="s">
        <v>295</v>
      </c>
      <c r="E29" s="91" t="s">
        <v>299</v>
      </c>
      <c r="F29" s="91" t="s">
        <v>302</v>
      </c>
      <c r="G29" s="102"/>
    </row>
    <row r="30" spans="1:7" x14ac:dyDescent="0.25">
      <c r="A30" s="11">
        <v>1</v>
      </c>
      <c r="B30" s="70" t="s">
        <v>1</v>
      </c>
      <c r="C30" s="70" t="s">
        <v>284</v>
      </c>
      <c r="D30" s="74">
        <v>2.7632203967153813E-2</v>
      </c>
      <c r="E30" s="74">
        <v>3.4902840878622166E-2</v>
      </c>
      <c r="F30" s="74">
        <v>3.1199659778452082E-2</v>
      </c>
      <c r="G30" s="67">
        <v>-3.7031811001700839E-3</v>
      </c>
    </row>
    <row r="31" spans="1:7" x14ac:dyDescent="0.25">
      <c r="A31" s="11">
        <v>2</v>
      </c>
      <c r="B31" s="70" t="s">
        <v>1</v>
      </c>
      <c r="C31" s="70" t="s">
        <v>108</v>
      </c>
      <c r="D31" s="74">
        <v>3.3542607420919433E-2</v>
      </c>
      <c r="E31" s="74">
        <v>3.3147807522104458E-2</v>
      </c>
      <c r="F31" s="74">
        <v>3.2545120454180725E-2</v>
      </c>
      <c r="G31" s="67">
        <v>-6.0268706792373367E-4</v>
      </c>
    </row>
    <row r="32" spans="1:7" x14ac:dyDescent="0.25">
      <c r="A32" s="11">
        <v>3</v>
      </c>
      <c r="B32" s="70" t="s">
        <v>1</v>
      </c>
      <c r="C32" s="70" t="s">
        <v>4</v>
      </c>
      <c r="D32" s="74">
        <v>3.7230683005338411E-2</v>
      </c>
      <c r="E32" s="74">
        <v>4.3315585361392107E-2</v>
      </c>
      <c r="F32" s="74">
        <v>3.864090962216557E-2</v>
      </c>
      <c r="G32" s="67">
        <v>-4.6746757392265373E-3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4.0925268959421127E-2</v>
      </c>
      <c r="E33" s="74">
        <v>4.1862914932051784E-2</v>
      </c>
      <c r="F33" s="74">
        <v>3.9147916553775405E-2</v>
      </c>
      <c r="G33" s="67">
        <v>-2.7149983782763787E-3</v>
      </c>
    </row>
    <row r="34" spans="1:7" x14ac:dyDescent="0.25">
      <c r="A34" s="11">
        <v>5</v>
      </c>
      <c r="B34" s="70" t="s">
        <v>1</v>
      </c>
      <c r="C34" s="70" t="s">
        <v>5</v>
      </c>
      <c r="D34" s="74">
        <v>3.248751094123515E-2</v>
      </c>
      <c r="E34" s="74">
        <v>3.4870969141609608E-2</v>
      </c>
      <c r="F34" s="74">
        <v>4.1551502220702453E-2</v>
      </c>
      <c r="G34" s="15">
        <v>6.6805330790928458E-3</v>
      </c>
    </row>
    <row r="35" spans="1:7" x14ac:dyDescent="0.25">
      <c r="A35" s="11">
        <v>6</v>
      </c>
      <c r="B35" s="70" t="s">
        <v>1</v>
      </c>
      <c r="C35" s="70" t="s">
        <v>104</v>
      </c>
      <c r="D35" s="74">
        <v>4.8541369744448983E-2</v>
      </c>
      <c r="E35" s="74">
        <v>4.8531738528328885E-2</v>
      </c>
      <c r="F35" s="74">
        <v>4.7581084784000381E-2</v>
      </c>
      <c r="G35" s="67">
        <v>-9.506537443285043E-4</v>
      </c>
    </row>
    <row r="36" spans="1:7" x14ac:dyDescent="0.25">
      <c r="A36" s="11">
        <v>7</v>
      </c>
      <c r="B36" s="70" t="s">
        <v>1</v>
      </c>
      <c r="C36" s="70" t="s">
        <v>290</v>
      </c>
      <c r="D36" s="74">
        <v>4.4870649269099908E-2</v>
      </c>
      <c r="E36" s="74">
        <v>4.2913321607608787E-2</v>
      </c>
      <c r="F36" s="74">
        <v>4.8711428783261464E-2</v>
      </c>
      <c r="G36" s="15">
        <v>5.7981071756526767E-3</v>
      </c>
    </row>
    <row r="37" spans="1:7" x14ac:dyDescent="0.25">
      <c r="A37" s="11">
        <v>8</v>
      </c>
      <c r="B37" s="70" t="s">
        <v>1</v>
      </c>
      <c r="C37" s="70" t="s">
        <v>101</v>
      </c>
      <c r="D37" s="74">
        <v>4.7205372621299528E-2</v>
      </c>
      <c r="E37" s="74">
        <v>4.8710098277728243E-2</v>
      </c>
      <c r="F37" s="74">
        <v>4.982013197248935E-2</v>
      </c>
      <c r="G37" s="15">
        <v>1.1100336947611061E-3</v>
      </c>
    </row>
    <row r="38" spans="1:7" x14ac:dyDescent="0.25">
      <c r="A38" s="11">
        <v>9</v>
      </c>
      <c r="B38" s="70" t="s">
        <v>1</v>
      </c>
      <c r="C38" s="70" t="s">
        <v>107</v>
      </c>
      <c r="D38" s="74">
        <v>4.7556627323353487E-2</v>
      </c>
      <c r="E38" s="74">
        <v>4.5339356539035154E-2</v>
      </c>
      <c r="F38" s="75">
        <v>5.0861736183993235E-2</v>
      </c>
      <c r="G38" s="15">
        <v>5.5223796449580809E-3</v>
      </c>
    </row>
    <row r="39" spans="1:7" x14ac:dyDescent="0.25">
      <c r="A39" s="11">
        <v>10</v>
      </c>
      <c r="B39" s="70" t="s">
        <v>1</v>
      </c>
      <c r="C39" s="70" t="s">
        <v>6</v>
      </c>
      <c r="D39" s="75">
        <v>5.0962195577871905E-2</v>
      </c>
      <c r="E39" s="75">
        <v>5.4094462598143378E-2</v>
      </c>
      <c r="F39" s="75">
        <v>5.2535164638494385E-2</v>
      </c>
      <c r="G39" s="67">
        <v>-1.5592979596489934E-3</v>
      </c>
    </row>
    <row r="40" spans="1:7" x14ac:dyDescent="0.25">
      <c r="A40" s="11">
        <v>11</v>
      </c>
      <c r="B40" s="70" t="s">
        <v>1</v>
      </c>
      <c r="C40" s="70" t="s">
        <v>3</v>
      </c>
      <c r="D40" s="74">
        <v>4.9419639624539755E-2</v>
      </c>
      <c r="E40" s="75">
        <v>5.5040883819232202E-2</v>
      </c>
      <c r="F40" s="75">
        <v>5.3764377693279006E-2</v>
      </c>
      <c r="G40" s="67">
        <v>-1.276506125953196E-3</v>
      </c>
    </row>
    <row r="41" spans="1:7" x14ac:dyDescent="0.25">
      <c r="A41" s="11">
        <v>12</v>
      </c>
      <c r="B41" s="70" t="s">
        <v>1</v>
      </c>
      <c r="C41" s="70" t="s">
        <v>298</v>
      </c>
      <c r="D41" s="75">
        <v>5.144300365915145E-2</v>
      </c>
      <c r="E41" s="75">
        <v>5.2486316625470215E-2</v>
      </c>
      <c r="F41" s="75">
        <v>5.4243915025526709E-2</v>
      </c>
      <c r="G41" s="15">
        <v>1.757598400056494E-3</v>
      </c>
    </row>
    <row r="42" spans="1:7" x14ac:dyDescent="0.25">
      <c r="A42" s="11">
        <v>13</v>
      </c>
      <c r="B42" s="70" t="s">
        <v>1</v>
      </c>
      <c r="C42" s="70" t="s">
        <v>112</v>
      </c>
      <c r="D42" s="75">
        <v>5.1843298303987755E-2</v>
      </c>
      <c r="E42" s="75">
        <v>5.3729588525827349E-2</v>
      </c>
      <c r="F42" s="75">
        <v>5.5349627246192135E-2</v>
      </c>
      <c r="G42" s="15">
        <v>1.6200387203647859E-3</v>
      </c>
    </row>
    <row r="43" spans="1:7" x14ac:dyDescent="0.25">
      <c r="A43" s="11">
        <v>14</v>
      </c>
      <c r="B43" s="70" t="s">
        <v>1</v>
      </c>
      <c r="C43" s="70" t="s">
        <v>289</v>
      </c>
      <c r="D43" s="74">
        <v>4.7998437957660102E-2</v>
      </c>
      <c r="E43" s="75">
        <v>5.2909165366707707E-2</v>
      </c>
      <c r="F43" s="75">
        <v>5.5667834046895563E-2</v>
      </c>
      <c r="G43" s="15">
        <v>2.7586686801878563E-3</v>
      </c>
    </row>
    <row r="44" spans="1:7" x14ac:dyDescent="0.25">
      <c r="A44" s="11">
        <v>15</v>
      </c>
      <c r="B44" s="70" t="s">
        <v>1</v>
      </c>
      <c r="C44" s="70" t="s">
        <v>113</v>
      </c>
      <c r="D44" s="75">
        <v>5.9196191113670492E-2</v>
      </c>
      <c r="E44" s="75">
        <v>6.4639903073524255E-2</v>
      </c>
      <c r="F44" s="75">
        <v>5.6856712800626402E-2</v>
      </c>
      <c r="G44" s="67">
        <v>-7.7831902728978525E-3</v>
      </c>
    </row>
    <row r="45" spans="1:7" x14ac:dyDescent="0.25">
      <c r="A45" s="11">
        <v>16</v>
      </c>
      <c r="B45" s="70" t="s">
        <v>1</v>
      </c>
      <c r="C45" s="70" t="s">
        <v>10</v>
      </c>
      <c r="D45" s="75">
        <v>5.837262393522831E-2</v>
      </c>
      <c r="E45" s="75">
        <v>5.7137985373334879E-2</v>
      </c>
      <c r="F45" s="75">
        <v>5.7393017403599603E-2</v>
      </c>
      <c r="G45" s="15">
        <v>2.5503203026472354E-4</v>
      </c>
    </row>
    <row r="46" spans="1:7" x14ac:dyDescent="0.25">
      <c r="A46" s="11">
        <v>17</v>
      </c>
      <c r="B46" s="70" t="s">
        <v>1</v>
      </c>
      <c r="C46" s="70" t="s">
        <v>100</v>
      </c>
      <c r="D46" s="74">
        <v>4.1609670217509026E-2</v>
      </c>
      <c r="E46" s="75">
        <v>5.0901776493594744E-2</v>
      </c>
      <c r="F46" s="75">
        <v>5.788882344473921E-2</v>
      </c>
      <c r="G46" s="15">
        <v>6.9870469511444655E-3</v>
      </c>
    </row>
    <row r="47" spans="1:7" x14ac:dyDescent="0.25">
      <c r="A47" s="11">
        <v>18</v>
      </c>
      <c r="B47" s="70" t="s">
        <v>1</v>
      </c>
      <c r="C47" s="70" t="s">
        <v>283</v>
      </c>
      <c r="D47" s="75">
        <v>5.2735519593382685E-2</v>
      </c>
      <c r="E47" s="75">
        <v>5.4852381143788362E-2</v>
      </c>
      <c r="F47" s="75">
        <v>6.3889077055783797E-2</v>
      </c>
      <c r="G47" s="15">
        <v>9.0366959119954349E-3</v>
      </c>
    </row>
    <row r="48" spans="1:7" x14ac:dyDescent="0.25">
      <c r="A48" s="11">
        <v>19</v>
      </c>
      <c r="B48" s="70" t="s">
        <v>1</v>
      </c>
      <c r="C48" s="70" t="s">
        <v>9</v>
      </c>
      <c r="D48" s="75">
        <v>6.2805283773368609E-2</v>
      </c>
      <c r="E48" s="75">
        <v>6.242472656209247E-2</v>
      </c>
      <c r="F48" s="75">
        <v>6.9014946594282339E-2</v>
      </c>
      <c r="G48" s="15">
        <v>6.5902200321898696E-3</v>
      </c>
    </row>
    <row r="49" spans="1:7" x14ac:dyDescent="0.25">
      <c r="A49" s="11">
        <v>20</v>
      </c>
      <c r="B49" s="70" t="s">
        <v>1</v>
      </c>
      <c r="C49" s="70" t="s">
        <v>282</v>
      </c>
      <c r="D49" s="75">
        <v>6.4777089185564601E-2</v>
      </c>
      <c r="E49" s="75">
        <v>6.8088365304219634E-2</v>
      </c>
      <c r="F49" s="75">
        <v>7.0236761154206684E-2</v>
      </c>
      <c r="G49" s="15">
        <v>2.1483958499870504E-3</v>
      </c>
    </row>
    <row r="50" spans="1:7" x14ac:dyDescent="0.25">
      <c r="A50" s="11">
        <v>21</v>
      </c>
      <c r="B50" s="70" t="s">
        <v>1</v>
      </c>
      <c r="C50" s="70" t="s">
        <v>280</v>
      </c>
      <c r="D50" s="75">
        <v>6.4470552671173909E-2</v>
      </c>
      <c r="E50" s="75">
        <v>6.863740638844873E-2</v>
      </c>
      <c r="F50" s="75">
        <v>7.1649879687518514E-2</v>
      </c>
      <c r="G50" s="15">
        <v>3.0124732990697844E-3</v>
      </c>
    </row>
    <row r="51" spans="1:7" x14ac:dyDescent="0.25">
      <c r="A51" s="11">
        <v>22</v>
      </c>
      <c r="B51" s="70" t="s">
        <v>1</v>
      </c>
      <c r="C51" s="70" t="s">
        <v>7</v>
      </c>
      <c r="D51" s="76">
        <v>8.3215112072026018E-2</v>
      </c>
      <c r="E51" s="76">
        <v>8.0713476792162231E-2</v>
      </c>
      <c r="F51" s="75">
        <v>7.3205511028441528E-2</v>
      </c>
      <c r="G51" s="67">
        <v>-7.5079657637207031E-3</v>
      </c>
    </row>
    <row r="52" spans="1:7" x14ac:dyDescent="0.25">
      <c r="A52" s="11">
        <v>23</v>
      </c>
      <c r="B52" s="70" t="s">
        <v>1</v>
      </c>
      <c r="C52" s="70" t="s">
        <v>105</v>
      </c>
      <c r="D52" s="75">
        <v>6.8852928683234213E-2</v>
      </c>
      <c r="E52" s="75">
        <v>7.3716094767038123E-2</v>
      </c>
      <c r="F52" s="75">
        <v>7.3245405908858918E-2</v>
      </c>
      <c r="G52" s="67">
        <v>-4.7068885817920514E-4</v>
      </c>
    </row>
    <row r="53" spans="1:7" x14ac:dyDescent="0.25">
      <c r="A53" s="11">
        <v>24</v>
      </c>
      <c r="B53" s="70" t="s">
        <v>1</v>
      </c>
      <c r="C53" s="70" t="s">
        <v>103</v>
      </c>
      <c r="D53" s="75">
        <v>7.2970742981450371E-2</v>
      </c>
      <c r="E53" s="75">
        <v>7.3214929789994096E-2</v>
      </c>
      <c r="F53" s="75">
        <v>7.3595484574078496E-2</v>
      </c>
      <c r="G53" s="15">
        <v>3.805547840843998E-4</v>
      </c>
    </row>
    <row r="54" spans="1:7" x14ac:dyDescent="0.25">
      <c r="A54" s="11">
        <v>25</v>
      </c>
      <c r="B54" s="70" t="s">
        <v>1</v>
      </c>
      <c r="C54" s="70" t="s">
        <v>109</v>
      </c>
      <c r="D54" s="75">
        <v>7.4510091847772159E-2</v>
      </c>
      <c r="E54" s="75">
        <v>7.2790876702701193E-2</v>
      </c>
      <c r="F54" s="75">
        <v>7.4208612129433082E-2</v>
      </c>
      <c r="G54" s="15">
        <v>1.4177354267318892E-3</v>
      </c>
    </row>
    <row r="55" spans="1:7" x14ac:dyDescent="0.25">
      <c r="A55" s="11">
        <v>26</v>
      </c>
      <c r="B55" s="70" t="s">
        <v>1</v>
      </c>
      <c r="C55" s="70" t="s">
        <v>279</v>
      </c>
      <c r="D55" s="75">
        <v>5.9630417472212455E-2</v>
      </c>
      <c r="E55" s="75">
        <v>6.8885903006711297E-2</v>
      </c>
      <c r="F55" s="76">
        <v>7.6029469291755705E-2</v>
      </c>
      <c r="G55" s="15">
        <v>7.1435662850444087E-3</v>
      </c>
    </row>
    <row r="56" spans="1:7" x14ac:dyDescent="0.25">
      <c r="A56" s="11">
        <v>27</v>
      </c>
      <c r="B56" s="70" t="s">
        <v>1</v>
      </c>
      <c r="C56" s="70" t="s">
        <v>281</v>
      </c>
      <c r="D56" s="76">
        <v>7.9033806132084217E-2</v>
      </c>
      <c r="E56" s="76">
        <v>8.097804476304292E-2</v>
      </c>
      <c r="F56" s="76">
        <v>8.184484735794173E-2</v>
      </c>
      <c r="G56" s="15">
        <v>8.6680259489881062E-4</v>
      </c>
    </row>
    <row r="57" spans="1:7" x14ac:dyDescent="0.25">
      <c r="A57" s="11">
        <v>28</v>
      </c>
      <c r="B57" s="70" t="s">
        <v>1</v>
      </c>
      <c r="C57" s="70" t="s">
        <v>106</v>
      </c>
      <c r="D57" s="76">
        <v>9.5657700349896041E-2</v>
      </c>
      <c r="E57" s="76">
        <v>9.5833138801607015E-2</v>
      </c>
      <c r="F57" s="76">
        <v>8.2600866962978012E-2</v>
      </c>
      <c r="G57" s="67">
        <v>-1.3232271838629003E-2</v>
      </c>
    </row>
    <row r="58" spans="1:7" x14ac:dyDescent="0.25">
      <c r="A58" s="11">
        <v>29</v>
      </c>
      <c r="B58" s="70" t="s">
        <v>1</v>
      </c>
      <c r="C58" s="70" t="s">
        <v>8</v>
      </c>
      <c r="D58" s="76">
        <v>9.1865064519515954E-2</v>
      </c>
      <c r="E58" s="76">
        <v>9.3013253322677125E-2</v>
      </c>
      <c r="F58" s="76">
        <v>9.3819837847548979E-2</v>
      </c>
      <c r="G58" s="15">
        <v>8.0658452487185339E-4</v>
      </c>
    </row>
    <row r="59" spans="1:7" x14ac:dyDescent="0.25">
      <c r="A59" s="11">
        <v>30</v>
      </c>
      <c r="B59" s="70" t="s">
        <v>1</v>
      </c>
      <c r="C59" s="70" t="s">
        <v>111</v>
      </c>
      <c r="D59" s="76">
        <v>9.0237074718355653E-2</v>
      </c>
      <c r="E59" s="76">
        <v>9.3063206458252848E-2</v>
      </c>
      <c r="F59" s="76">
        <v>9.981014265481547E-2</v>
      </c>
      <c r="G59" s="15">
        <v>6.7469361965626223E-3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0.10957285333039779</v>
      </c>
      <c r="E60" s="81">
        <v>0.10790721770278351</v>
      </c>
      <c r="F60" s="81">
        <v>0.10483554203115328</v>
      </c>
      <c r="G60" s="85">
        <v>-3.0716756716302335E-3</v>
      </c>
    </row>
    <row r="61" spans="1:7" x14ac:dyDescent="0.25">
      <c r="A61" s="51">
        <v>1</v>
      </c>
      <c r="B61" s="78" t="s">
        <v>2</v>
      </c>
      <c r="C61" s="78" t="s">
        <v>296</v>
      </c>
      <c r="D61" s="79">
        <v>1.0207763097377465E-2</v>
      </c>
      <c r="E61" s="79">
        <v>9.2828464841082942E-3</v>
      </c>
      <c r="F61" s="79">
        <v>1.0316614781247008E-2</v>
      </c>
      <c r="G61" s="65">
        <v>1.0337682971387138E-3</v>
      </c>
    </row>
    <row r="62" spans="1:7" x14ac:dyDescent="0.25">
      <c r="A62" s="11">
        <v>2</v>
      </c>
      <c r="B62" s="70" t="s">
        <v>2</v>
      </c>
      <c r="C62" s="70" t="s">
        <v>286</v>
      </c>
      <c r="D62" s="74">
        <v>2.4432962960514372E-2</v>
      </c>
      <c r="E62" s="74">
        <v>2.8473300207114416E-2</v>
      </c>
      <c r="F62" s="74">
        <v>2.8616608525260677E-2</v>
      </c>
      <c r="G62" s="15">
        <v>1.4330831814626105E-4</v>
      </c>
    </row>
    <row r="63" spans="1:7" x14ac:dyDescent="0.25">
      <c r="A63" s="11">
        <v>3</v>
      </c>
      <c r="B63" s="70" t="s">
        <v>2</v>
      </c>
      <c r="C63" s="70" t="s">
        <v>114</v>
      </c>
      <c r="D63" s="74">
        <v>3.0204380800630686E-2</v>
      </c>
      <c r="E63" s="74">
        <v>3.2032463840160161E-2</v>
      </c>
      <c r="F63" s="74">
        <v>3.0115476507255379E-2</v>
      </c>
      <c r="G63" s="67">
        <v>-1.9169873329047821E-3</v>
      </c>
    </row>
    <row r="64" spans="1:7" x14ac:dyDescent="0.25">
      <c r="A64" s="11">
        <v>4</v>
      </c>
      <c r="B64" s="70" t="s">
        <v>2</v>
      </c>
      <c r="C64" s="70" t="s">
        <v>12</v>
      </c>
      <c r="D64" s="74">
        <v>3.4511986848775045E-2</v>
      </c>
      <c r="E64" s="74">
        <v>3.3224569749647125E-2</v>
      </c>
      <c r="F64" s="74">
        <v>3.037493589735071E-2</v>
      </c>
      <c r="G64" s="67">
        <v>-2.8496338522964147E-3</v>
      </c>
    </row>
    <row r="65" spans="1:7" x14ac:dyDescent="0.25">
      <c r="A65" s="11">
        <v>5</v>
      </c>
      <c r="B65" s="70" t="s">
        <v>2</v>
      </c>
      <c r="C65" s="70" t="s">
        <v>115</v>
      </c>
      <c r="D65" s="74">
        <v>3.1112004877156083E-2</v>
      </c>
      <c r="E65" s="74">
        <v>3.382406414897686E-2</v>
      </c>
      <c r="F65" s="74">
        <v>3.3042313556762758E-2</v>
      </c>
      <c r="G65" s="67">
        <v>-7.8175059221410187E-4</v>
      </c>
    </row>
    <row r="66" spans="1:7" x14ac:dyDescent="0.25">
      <c r="A66" s="11">
        <v>6</v>
      </c>
      <c r="B66" s="70" t="s">
        <v>2</v>
      </c>
      <c r="C66" s="70" t="s">
        <v>285</v>
      </c>
      <c r="D66" s="74">
        <v>4.1328156517583967E-2</v>
      </c>
      <c r="E66" s="74">
        <v>4.4338296091197701E-2</v>
      </c>
      <c r="F66" s="74">
        <v>4.9957702639918188E-2</v>
      </c>
      <c r="G66" s="15">
        <v>5.6194065487204861E-3</v>
      </c>
    </row>
    <row r="67" spans="1:7" x14ac:dyDescent="0.25">
      <c r="A67" s="11">
        <v>7</v>
      </c>
      <c r="B67" s="70" t="s">
        <v>2</v>
      </c>
      <c r="C67" s="70" t="s">
        <v>288</v>
      </c>
      <c r="D67" s="76">
        <v>7.671406497430093E-2</v>
      </c>
      <c r="E67" s="75">
        <v>7.4207672324541105E-2</v>
      </c>
      <c r="F67" s="76">
        <v>7.8439346071147734E-2</v>
      </c>
      <c r="G67" s="15">
        <v>4.231673746606629E-3</v>
      </c>
    </row>
    <row r="68" spans="1:7" x14ac:dyDescent="0.25">
      <c r="A68" s="11">
        <v>8</v>
      </c>
      <c r="B68" s="70" t="s">
        <v>2</v>
      </c>
      <c r="C68" s="70" t="s">
        <v>11</v>
      </c>
      <c r="D68" s="76" t="s">
        <v>304</v>
      </c>
      <c r="E68" s="76">
        <v>8.4580745728225631E-2</v>
      </c>
      <c r="F68" s="76">
        <v>8.6685409745255418E-2</v>
      </c>
      <c r="G68" s="15">
        <v>2.1046640170297864E-3</v>
      </c>
    </row>
    <row r="69" spans="1:7" x14ac:dyDescent="0.25">
      <c r="A69" s="11">
        <v>9</v>
      </c>
      <c r="B69" s="70" t="s">
        <v>2</v>
      </c>
      <c r="C69" s="70" t="s">
        <v>287</v>
      </c>
      <c r="D69" s="76">
        <v>8.316770037351677E-2</v>
      </c>
      <c r="E69" s="76">
        <v>9.0989957030949989E-2</v>
      </c>
      <c r="F69" s="76">
        <v>8.6898163760691094E-2</v>
      </c>
      <c r="G69" s="67">
        <v>-4.0917932702588949E-3</v>
      </c>
    </row>
    <row r="70" spans="1:7" x14ac:dyDescent="0.25">
      <c r="A70" s="11">
        <v>10</v>
      </c>
      <c r="B70" s="70" t="s">
        <v>2</v>
      </c>
      <c r="C70" s="70" t="s">
        <v>13</v>
      </c>
      <c r="D70" s="76">
        <v>0.1126737425660575</v>
      </c>
      <c r="E70" s="76">
        <v>0.10801508774362022</v>
      </c>
      <c r="F70" s="76">
        <v>0.11144765400674218</v>
      </c>
      <c r="G70" s="15">
        <v>3.4325662631219667E-3</v>
      </c>
    </row>
    <row r="71" spans="1:7" x14ac:dyDescent="0.25">
      <c r="A71" s="11">
        <v>11</v>
      </c>
      <c r="B71" s="70" t="s">
        <v>14</v>
      </c>
      <c r="C71" s="70" t="s">
        <v>116</v>
      </c>
      <c r="D71" s="76">
        <v>8.8308067636020129E-2</v>
      </c>
      <c r="E71" s="76">
        <v>9.3241932883687262E-2</v>
      </c>
      <c r="F71" s="76">
        <v>8.6073651523391179E-2</v>
      </c>
      <c r="G71" s="67">
        <v>-7.1682813602960832E-3</v>
      </c>
    </row>
    <row r="72" spans="1:7" x14ac:dyDescent="0.25">
      <c r="A72" s="11">
        <v>12</v>
      </c>
      <c r="B72" s="70" t="s">
        <v>14</v>
      </c>
      <c r="C72" s="70" t="s">
        <v>297</v>
      </c>
      <c r="D72" s="76">
        <v>9.7131287074647618E-2</v>
      </c>
      <c r="E72" s="76">
        <v>0.12270182170713104</v>
      </c>
      <c r="F72" s="76">
        <v>0.1102274948676214</v>
      </c>
      <c r="G72" s="67">
        <v>-1.2474326839509636E-2</v>
      </c>
    </row>
    <row r="73" spans="1:7" x14ac:dyDescent="0.25">
      <c r="A73" s="103" t="s">
        <v>0</v>
      </c>
      <c r="B73" s="103"/>
      <c r="C73" s="10" t="s">
        <v>15</v>
      </c>
      <c r="D73" s="83">
        <v>5.8957268937931552E-2</v>
      </c>
      <c r="E73" s="83">
        <v>6.2120217647742386E-2</v>
      </c>
      <c r="F73" s="83">
        <v>6.3771790876353401E-2</v>
      </c>
      <c r="G73" s="17">
        <v>1.6515732286110155E-3</v>
      </c>
    </row>
  </sheetData>
  <sortState xmlns:xlrd2="http://schemas.microsoft.com/office/spreadsheetml/2017/richdata2" ref="B30:G72">
    <sortCondition ref="B30:B72"/>
    <sortCondition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3" width="16" style="39"/>
  </cols>
  <sheetData>
    <row r="2" spans="1:3" ht="15.75" x14ac:dyDescent="0.25">
      <c r="A2" s="6" t="s">
        <v>88</v>
      </c>
      <c r="B2" s="50"/>
      <c r="C2" s="50"/>
    </row>
    <row r="22" spans="1:9" ht="15.75" x14ac:dyDescent="0.25">
      <c r="A22" s="107" t="s">
        <v>63</v>
      </c>
      <c r="B22" s="107"/>
      <c r="C22" s="107"/>
      <c r="D22" s="107"/>
    </row>
    <row r="23" spans="1:9" x14ac:dyDescent="0.25">
      <c r="A23" s="16" t="s">
        <v>82</v>
      </c>
    </row>
    <row r="24" spans="1:9" ht="15" customHeight="1" x14ac:dyDescent="0.25">
      <c r="B24"/>
      <c r="C24"/>
      <c r="G24" s="122" t="s">
        <v>303</v>
      </c>
      <c r="H24" s="122"/>
      <c r="I24" s="122"/>
    </row>
    <row r="25" spans="1:9" x14ac:dyDescent="0.25">
      <c r="A25" s="92" t="s">
        <v>16</v>
      </c>
      <c r="B25" s="91" t="s">
        <v>17</v>
      </c>
      <c r="C25" s="91" t="s">
        <v>18</v>
      </c>
      <c r="D25" s="91" t="s">
        <v>295</v>
      </c>
      <c r="E25" s="91" t="s">
        <v>299</v>
      </c>
      <c r="F25" s="91" t="s">
        <v>302</v>
      </c>
      <c r="G25" s="91" t="s">
        <v>19</v>
      </c>
      <c r="H25" s="91" t="s">
        <v>20</v>
      </c>
      <c r="I25" s="91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1379.56128418</v>
      </c>
      <c r="E26" s="66">
        <v>1389.87385971</v>
      </c>
      <c r="F26" s="66">
        <v>1394.9670849900003</v>
      </c>
      <c r="G26" s="66">
        <v>5.09322528000021</v>
      </c>
      <c r="H26" s="67">
        <v>3.664523398593108E-3</v>
      </c>
      <c r="I26" s="67">
        <v>0.11186475866581799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1103.9362198100002</v>
      </c>
      <c r="E27" s="66">
        <v>1098.1744235000001</v>
      </c>
      <c r="F27" s="66">
        <v>1098.9075242899996</v>
      </c>
      <c r="G27" s="66">
        <v>0.73310078999972339</v>
      </c>
      <c r="H27" s="67">
        <v>6.6756316147233911E-4</v>
      </c>
      <c r="I27" s="67">
        <v>8.8123244142089233E-2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1084.0076925700002</v>
      </c>
      <c r="E28" s="66">
        <v>1083.5442019500003</v>
      </c>
      <c r="F28" s="66">
        <v>1088.3545661200003</v>
      </c>
      <c r="G28" s="66">
        <v>4.8103641700000761</v>
      </c>
      <c r="H28" s="67">
        <v>4.4394720227777552E-3</v>
      </c>
      <c r="I28" s="67">
        <v>8.7276984662851484E-2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848.07755606000023</v>
      </c>
      <c r="E29" s="66">
        <v>854.13552902000004</v>
      </c>
      <c r="F29" s="66">
        <v>846.22534158000008</v>
      </c>
      <c r="G29" s="66">
        <v>-7.9101874399999383</v>
      </c>
      <c r="H29" s="14">
        <v>-9.2610448473859439E-3</v>
      </c>
      <c r="I29" s="67">
        <v>6.7860234575660025E-2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605.22106989999997</v>
      </c>
      <c r="E30" s="66">
        <v>605.20623363999994</v>
      </c>
      <c r="F30" s="66">
        <v>612.66172972000004</v>
      </c>
      <c r="G30" s="66">
        <v>7.4554960800000432</v>
      </c>
      <c r="H30" s="72">
        <v>1.2318934712815366E-2</v>
      </c>
      <c r="I30" s="67">
        <v>4.9130375387604001E-2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512.29536270999995</v>
      </c>
      <c r="E31" s="66">
        <v>523.54645464999999</v>
      </c>
      <c r="F31" s="66">
        <v>528.5754678699999</v>
      </c>
      <c r="G31" s="66">
        <v>5.0290132199999098</v>
      </c>
      <c r="H31" s="72">
        <v>9.6056676066346262E-3</v>
      </c>
      <c r="I31" s="67">
        <v>4.2387356509113072E-2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505.72751847000001</v>
      </c>
      <c r="E32" s="66">
        <v>511.45104964000012</v>
      </c>
      <c r="F32" s="66">
        <v>508.75147339000017</v>
      </c>
      <c r="G32" s="66">
        <v>-2.6995762499999403</v>
      </c>
      <c r="H32" s="14">
        <v>-5.2782690580068549E-3</v>
      </c>
      <c r="I32" s="67">
        <v>4.0797637022424553E-2</v>
      </c>
    </row>
    <row r="33" spans="1:9" x14ac:dyDescent="0.25">
      <c r="A33" s="11">
        <v>8</v>
      </c>
      <c r="B33" s="70" t="s">
        <v>1</v>
      </c>
      <c r="C33" s="70" t="s">
        <v>103</v>
      </c>
      <c r="D33" s="66">
        <v>469.36152341999997</v>
      </c>
      <c r="E33" s="66">
        <v>473.85537142999993</v>
      </c>
      <c r="F33" s="66">
        <v>487.75002201000007</v>
      </c>
      <c r="G33" s="66">
        <v>13.894650580000102</v>
      </c>
      <c r="H33" s="72">
        <v>2.9322555821344493E-2</v>
      </c>
      <c r="I33" s="67">
        <v>3.9113495284935122E-2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412.47054040999996</v>
      </c>
      <c r="E34" s="66">
        <v>422.65495649000002</v>
      </c>
      <c r="F34" s="66">
        <v>428.14352005000001</v>
      </c>
      <c r="G34" s="66">
        <v>5.488563560000002</v>
      </c>
      <c r="H34" s="72">
        <v>1.2985920254149111E-2</v>
      </c>
      <c r="I34" s="67">
        <v>3.4333549558318348E-2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411.42861482000001</v>
      </c>
      <c r="E35" s="66">
        <v>418.39207055000003</v>
      </c>
      <c r="F35" s="66">
        <v>424.99664628000005</v>
      </c>
      <c r="G35" s="66">
        <v>6.6045757300000192</v>
      </c>
      <c r="H35" s="72">
        <v>1.5785614008692685E-2</v>
      </c>
      <c r="I35" s="67">
        <v>3.4081196453631751E-2</v>
      </c>
    </row>
    <row r="36" spans="1:9" x14ac:dyDescent="0.25">
      <c r="A36" s="11">
        <v>11</v>
      </c>
      <c r="B36" s="70" t="s">
        <v>1</v>
      </c>
      <c r="C36" s="70" t="s">
        <v>7</v>
      </c>
      <c r="D36" s="66">
        <v>397.18069605999995</v>
      </c>
      <c r="E36" s="66">
        <v>398.49625541</v>
      </c>
      <c r="F36" s="66">
        <v>399.97867109000003</v>
      </c>
      <c r="G36" s="66">
        <v>1.4824156800000072</v>
      </c>
      <c r="H36" s="67">
        <v>3.7200241153453177E-3</v>
      </c>
      <c r="I36" s="67">
        <v>3.2074962910883437E-2</v>
      </c>
    </row>
    <row r="37" spans="1:9" x14ac:dyDescent="0.25">
      <c r="A37" s="11">
        <v>12</v>
      </c>
      <c r="B37" s="70" t="s">
        <v>1</v>
      </c>
      <c r="C37" s="70" t="s">
        <v>105</v>
      </c>
      <c r="D37" s="66">
        <v>385.86332425000006</v>
      </c>
      <c r="E37" s="66">
        <v>386.82386144999992</v>
      </c>
      <c r="F37" s="66">
        <v>387.59351635000002</v>
      </c>
      <c r="G37" s="66">
        <v>0.7696549000000954</v>
      </c>
      <c r="H37" s="67">
        <v>1.9896779301955742E-3</v>
      </c>
      <c r="I37" s="67">
        <v>3.1081776504597126E-2</v>
      </c>
    </row>
    <row r="38" spans="1:9" x14ac:dyDescent="0.25">
      <c r="A38" s="11">
        <v>13</v>
      </c>
      <c r="B38" s="70" t="s">
        <v>1</v>
      </c>
      <c r="C38" s="70" t="s">
        <v>4</v>
      </c>
      <c r="D38" s="66">
        <v>382.15634562999998</v>
      </c>
      <c r="E38" s="66">
        <v>383.46348785000004</v>
      </c>
      <c r="F38" s="66">
        <v>383.81571652999997</v>
      </c>
      <c r="G38" s="66">
        <v>0.35222867999994756</v>
      </c>
      <c r="H38" s="67">
        <v>9.1854554908166219E-4</v>
      </c>
      <c r="I38" s="67">
        <v>3.0778828377935694E-2</v>
      </c>
    </row>
    <row r="39" spans="1:9" x14ac:dyDescent="0.25">
      <c r="A39" s="11">
        <v>14</v>
      </c>
      <c r="B39" s="70" t="s">
        <v>1</v>
      </c>
      <c r="C39" s="70" t="s">
        <v>281</v>
      </c>
      <c r="D39" s="66">
        <v>375.14425845</v>
      </c>
      <c r="E39" s="66">
        <v>377.08870718999998</v>
      </c>
      <c r="F39" s="66">
        <v>378.31795931000011</v>
      </c>
      <c r="G39" s="66">
        <v>1.2292521200001241</v>
      </c>
      <c r="H39" s="67">
        <v>3.2598486683950278E-3</v>
      </c>
      <c r="I39" s="67">
        <v>3.0337953972198049E-2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333.16998102000002</v>
      </c>
      <c r="E40" s="66">
        <v>334.60856627999999</v>
      </c>
      <c r="F40" s="66">
        <v>334.63554936000008</v>
      </c>
      <c r="G40" s="66">
        <v>2.6983080000102522E-2</v>
      </c>
      <c r="H40" s="67">
        <v>8.0640732842216355E-5</v>
      </c>
      <c r="I40" s="67">
        <v>2.6834987988571913E-2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314.09605486999993</v>
      </c>
      <c r="E41" s="66">
        <v>314.46223061000006</v>
      </c>
      <c r="F41" s="66">
        <v>322.19238024000003</v>
      </c>
      <c r="G41" s="66">
        <v>7.7301496299999357</v>
      </c>
      <c r="H41" s="72">
        <v>2.4582124266576747E-2</v>
      </c>
      <c r="I41" s="67">
        <v>2.5837149311498938E-2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274.14139911000007</v>
      </c>
      <c r="E42" s="66">
        <v>277.94202437000007</v>
      </c>
      <c r="F42" s="66">
        <v>281.70462691</v>
      </c>
      <c r="G42" s="66">
        <v>3.7626025399999619</v>
      </c>
      <c r="H42" s="72">
        <v>1.3537364666349036E-2</v>
      </c>
      <c r="I42" s="67">
        <v>2.2590368219732832E-2</v>
      </c>
    </row>
    <row r="43" spans="1:9" x14ac:dyDescent="0.25">
      <c r="A43" s="11">
        <v>18</v>
      </c>
      <c r="B43" s="70" t="s">
        <v>1</v>
      </c>
      <c r="C43" s="70" t="s">
        <v>298</v>
      </c>
      <c r="D43" s="66">
        <v>256.9331333099999</v>
      </c>
      <c r="E43" s="66">
        <v>261.61055372999999</v>
      </c>
      <c r="F43" s="66">
        <v>265.92363176999999</v>
      </c>
      <c r="G43" s="66">
        <v>4.3130780399999917</v>
      </c>
      <c r="H43" s="72">
        <v>1.6486636255704665E-2</v>
      </c>
      <c r="I43" s="67">
        <v>2.1324863655619617E-2</v>
      </c>
    </row>
    <row r="44" spans="1:9" x14ac:dyDescent="0.25">
      <c r="A44" s="11">
        <v>19</v>
      </c>
      <c r="B44" s="70" t="s">
        <v>1</v>
      </c>
      <c r="C44" s="70" t="s">
        <v>107</v>
      </c>
      <c r="D44" s="66">
        <v>250.19051476000001</v>
      </c>
      <c r="E44" s="66">
        <v>254.70821315999996</v>
      </c>
      <c r="F44" s="66">
        <v>254.92566726000004</v>
      </c>
      <c r="G44" s="66">
        <v>0.21745410000008344</v>
      </c>
      <c r="H44" s="67">
        <v>8.5373807661037369E-4</v>
      </c>
      <c r="I44" s="67">
        <v>2.0442918368906854E-2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207.92908798000002</v>
      </c>
      <c r="E45" s="66">
        <v>209.51171848000001</v>
      </c>
      <c r="F45" s="66">
        <v>211.94235781999998</v>
      </c>
      <c r="G45" s="66">
        <v>2.4306393399999737</v>
      </c>
      <c r="H45" s="123">
        <v>1.1601448155903521E-2</v>
      </c>
      <c r="I45" s="67">
        <v>1.6996014431959659E-2</v>
      </c>
    </row>
    <row r="46" spans="1:9" x14ac:dyDescent="0.25">
      <c r="A46" s="11">
        <v>21</v>
      </c>
      <c r="B46" s="70" t="s">
        <v>1</v>
      </c>
      <c r="C46" s="70" t="s">
        <v>108</v>
      </c>
      <c r="D46" s="66">
        <v>208.78035578000001</v>
      </c>
      <c r="E46" s="66">
        <v>211.65910201000003</v>
      </c>
      <c r="F46" s="66">
        <v>211.60045911</v>
      </c>
      <c r="G46" s="66">
        <v>-5.8642900000005958E-2</v>
      </c>
      <c r="H46" s="15">
        <v>-2.7706297269103656E-4</v>
      </c>
      <c r="I46" s="67">
        <v>1.6968596998893432E-2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199.71558454000001</v>
      </c>
      <c r="E47" s="66">
        <v>201.01051540999998</v>
      </c>
      <c r="F47" s="66">
        <v>202.32374265999999</v>
      </c>
      <c r="G47" s="66">
        <v>1.31322725</v>
      </c>
      <c r="H47" s="72">
        <v>6.5331271218394618E-3</v>
      </c>
      <c r="I47" s="67">
        <v>1.6224681491454836E-2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155.90968311</v>
      </c>
      <c r="E48" s="66">
        <v>157.46301280000003</v>
      </c>
      <c r="F48" s="66">
        <v>156.40174383999994</v>
      </c>
      <c r="G48" s="66">
        <v>-1.0612689600000977</v>
      </c>
      <c r="H48" s="14">
        <v>-6.7397983890226786E-3</v>
      </c>
      <c r="I48" s="67">
        <v>1.2542119106487804E-2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133.15641479999999</v>
      </c>
      <c r="E49" s="66">
        <v>134.09178980999999</v>
      </c>
      <c r="F49" s="66">
        <v>134.38067338000002</v>
      </c>
      <c r="G49" s="66">
        <v>0.28888357000003756</v>
      </c>
      <c r="H49" s="67">
        <v>2.1543717956883728E-3</v>
      </c>
      <c r="I49" s="67">
        <v>1.0776212398668585E-2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108.79854325000001</v>
      </c>
      <c r="E50" s="66">
        <v>109.75650705000001</v>
      </c>
      <c r="F50" s="66">
        <v>111.41252326</v>
      </c>
      <c r="G50" s="66">
        <v>1.6560162099999935</v>
      </c>
      <c r="H50" s="72">
        <v>1.5088091398950849E-2</v>
      </c>
      <c r="I50" s="67">
        <v>8.9343577787135212E-3</v>
      </c>
    </row>
    <row r="51" spans="1:9" x14ac:dyDescent="0.25">
      <c r="A51" s="11">
        <v>26</v>
      </c>
      <c r="B51" s="70" t="s">
        <v>1</v>
      </c>
      <c r="C51" s="70" t="s">
        <v>290</v>
      </c>
      <c r="D51" s="66">
        <v>104.06008254000001</v>
      </c>
      <c r="E51" s="66">
        <v>106.41695218000004</v>
      </c>
      <c r="F51" s="66">
        <v>110.57830139000002</v>
      </c>
      <c r="G51" s="66">
        <v>4.1613492099999787</v>
      </c>
      <c r="H51" s="72">
        <v>3.9104194630205362E-2</v>
      </c>
      <c r="I51" s="67">
        <v>8.8674601227290671E-3</v>
      </c>
    </row>
    <row r="52" spans="1:9" x14ac:dyDescent="0.25">
      <c r="A52" s="11">
        <v>27</v>
      </c>
      <c r="B52" s="70" t="s">
        <v>1</v>
      </c>
      <c r="C52" s="70" t="s">
        <v>112</v>
      </c>
      <c r="D52" s="66">
        <v>100.93318400000003</v>
      </c>
      <c r="E52" s="66">
        <v>101.92178853</v>
      </c>
      <c r="F52" s="66">
        <v>107.71994133</v>
      </c>
      <c r="G52" s="66">
        <v>5.7981527999999969</v>
      </c>
      <c r="H52" s="72">
        <v>5.688825602087378E-2</v>
      </c>
      <c r="I52" s="67">
        <v>8.6382434180967815E-3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98.277317530000019</v>
      </c>
      <c r="E53" s="66">
        <v>98.619640200000006</v>
      </c>
      <c r="F53" s="66">
        <v>98.960832080000017</v>
      </c>
      <c r="G53" s="66">
        <v>0.34119188000001011</v>
      </c>
      <c r="H53" s="67">
        <v>3.4596747595922596E-3</v>
      </c>
      <c r="I53" s="67">
        <v>7.9358357033041359E-3</v>
      </c>
    </row>
    <row r="54" spans="1:9" x14ac:dyDescent="0.25">
      <c r="A54" s="11">
        <v>29</v>
      </c>
      <c r="B54" s="70" t="s">
        <v>1</v>
      </c>
      <c r="C54" s="70" t="s">
        <v>6</v>
      </c>
      <c r="D54" s="66">
        <v>89.954441610000018</v>
      </c>
      <c r="E54" s="66">
        <v>92.43625526000001</v>
      </c>
      <c r="F54" s="66">
        <v>92.888605939999991</v>
      </c>
      <c r="G54" s="66">
        <v>0.45235067999999223</v>
      </c>
      <c r="H54" s="67">
        <v>4.893649994016344E-3</v>
      </c>
      <c r="I54" s="67">
        <v>7.4488936678795215E-3</v>
      </c>
    </row>
    <row r="55" spans="1:9" x14ac:dyDescent="0.25">
      <c r="A55" s="11">
        <v>30</v>
      </c>
      <c r="B55" s="70" t="s">
        <v>1</v>
      </c>
      <c r="C55" s="70" t="s">
        <v>3</v>
      </c>
      <c r="D55" s="66">
        <v>84.979501350000021</v>
      </c>
      <c r="E55" s="66">
        <v>84.292581310000017</v>
      </c>
      <c r="F55" s="66">
        <v>85.120407889999967</v>
      </c>
      <c r="G55" s="66">
        <v>0.82782657999995346</v>
      </c>
      <c r="H55" s="72">
        <v>9.8208711506352301E-3</v>
      </c>
      <c r="I55" s="67">
        <v>6.8259487901960736E-3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75.682829900000002</v>
      </c>
      <c r="E56" s="66">
        <v>76.340941210000011</v>
      </c>
      <c r="F56" s="66">
        <v>75.039521900000011</v>
      </c>
      <c r="G56" s="66">
        <v>-1.3014193100000024</v>
      </c>
      <c r="H56" s="14">
        <v>-1.7047462205372017E-2</v>
      </c>
      <c r="I56" s="67">
        <v>6.0175455737022194E-3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62.933347640000015</v>
      </c>
      <c r="E57" s="66">
        <v>62.369549859999999</v>
      </c>
      <c r="F57" s="66">
        <v>62.754449889999982</v>
      </c>
      <c r="G57" s="66">
        <v>0.38490002999998629</v>
      </c>
      <c r="H57" s="72">
        <v>6.1712811919272413E-3</v>
      </c>
      <c r="I57" s="67">
        <v>5.0323849700018826E-3</v>
      </c>
    </row>
    <row r="58" spans="1:9" x14ac:dyDescent="0.25">
      <c r="A58" s="11">
        <v>33</v>
      </c>
      <c r="B58" s="70" t="s">
        <v>2</v>
      </c>
      <c r="C58" s="70" t="s">
        <v>114</v>
      </c>
      <c r="D58" s="66">
        <v>48.740808349999995</v>
      </c>
      <c r="E58" s="66">
        <v>49.035870179999996</v>
      </c>
      <c r="F58" s="66">
        <v>49.254077620000004</v>
      </c>
      <c r="G58" s="66">
        <v>0.21820744000000505</v>
      </c>
      <c r="H58" s="67">
        <v>4.4499554958240383E-3</v>
      </c>
      <c r="I58" s="67">
        <v>3.9497673927612878E-3</v>
      </c>
    </row>
    <row r="59" spans="1:9" x14ac:dyDescent="0.25">
      <c r="A59" s="11">
        <v>34</v>
      </c>
      <c r="B59" s="70" t="s">
        <v>2</v>
      </c>
      <c r="C59" s="70" t="s">
        <v>12</v>
      </c>
      <c r="D59" s="66">
        <v>47.212219270000006</v>
      </c>
      <c r="E59" s="66">
        <v>47.129864530000006</v>
      </c>
      <c r="F59" s="66">
        <v>47.22060553</v>
      </c>
      <c r="G59" s="66">
        <v>9.074099999999255E-2</v>
      </c>
      <c r="H59" s="67">
        <v>1.9253397162266898E-3</v>
      </c>
      <c r="I59" s="67">
        <v>3.786699842960887E-3</v>
      </c>
    </row>
    <row r="60" spans="1:9" x14ac:dyDescent="0.25">
      <c r="A60" s="11">
        <v>35</v>
      </c>
      <c r="B60" s="70" t="s">
        <v>2</v>
      </c>
      <c r="C60" s="70" t="s">
        <v>285</v>
      </c>
      <c r="D60" s="66">
        <v>36.154242169999989</v>
      </c>
      <c r="E60" s="66">
        <v>44.548572239999991</v>
      </c>
      <c r="F60" s="66">
        <v>44.598707409999996</v>
      </c>
      <c r="G60" s="66">
        <v>5.013517000000179E-2</v>
      </c>
      <c r="H60" s="67">
        <v>1.1254046421489039E-3</v>
      </c>
      <c r="I60" s="67">
        <v>3.5764454193289025E-3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42.088995850000003</v>
      </c>
      <c r="E61" s="66">
        <v>43.829516030000001</v>
      </c>
      <c r="F61" s="66">
        <v>44.003121360000002</v>
      </c>
      <c r="G61" s="66">
        <v>0.1736053299999982</v>
      </c>
      <c r="H61" s="67">
        <v>3.9609228146888619E-3</v>
      </c>
      <c r="I61" s="67">
        <v>3.5286843714411988E-3</v>
      </c>
    </row>
    <row r="62" spans="1:9" x14ac:dyDescent="0.25">
      <c r="A62" s="11">
        <v>37</v>
      </c>
      <c r="B62" s="70" t="s">
        <v>2</v>
      </c>
      <c r="C62" s="70" t="s">
        <v>11</v>
      </c>
      <c r="D62" s="66">
        <v>42.803602850000004</v>
      </c>
      <c r="E62" s="66">
        <v>43.976603960000006</v>
      </c>
      <c r="F62" s="66">
        <v>43.877393819999995</v>
      </c>
      <c r="G62" s="66">
        <v>-9.9210140000015504E-2</v>
      </c>
      <c r="H62" s="15">
        <v>-2.2559754748287179E-3</v>
      </c>
      <c r="I62" s="67">
        <v>3.5186020683739198E-3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43.202776329999999</v>
      </c>
      <c r="E63" s="66">
        <v>42.513204860000002</v>
      </c>
      <c r="F63" s="66">
        <v>43.076240890000001</v>
      </c>
      <c r="G63" s="66">
        <v>0.56303603000000124</v>
      </c>
      <c r="H63" s="72">
        <v>1.3243791707873638E-2</v>
      </c>
      <c r="I63" s="67">
        <v>3.4543562663523586E-3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31.250561399999999</v>
      </c>
      <c r="E64" s="66">
        <v>30.641535640000004</v>
      </c>
      <c r="F64" s="66">
        <v>30.445557320000002</v>
      </c>
      <c r="G64" s="66">
        <v>-0.19597832000000029</v>
      </c>
      <c r="H64" s="14">
        <v>-6.3958387171746938E-3</v>
      </c>
      <c r="I64" s="67">
        <v>2.4414804898945288E-3</v>
      </c>
    </row>
    <row r="65" spans="1:9" x14ac:dyDescent="0.25">
      <c r="A65" s="11">
        <v>40</v>
      </c>
      <c r="B65" s="70" t="s">
        <v>2</v>
      </c>
      <c r="C65" s="70" t="s">
        <v>296</v>
      </c>
      <c r="D65" s="66">
        <v>26.663013230000001</v>
      </c>
      <c r="E65" s="66">
        <v>27.604213059999996</v>
      </c>
      <c r="F65" s="66">
        <v>27.513468220000004</v>
      </c>
      <c r="G65" s="66">
        <v>-9.0744839999992402E-2</v>
      </c>
      <c r="H65" s="15">
        <v>-3.2873547165699355E-3</v>
      </c>
      <c r="I65" s="67">
        <v>2.2063513294380104E-3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21.811760580000001</v>
      </c>
      <c r="E66" s="66">
        <v>21.654387750000001</v>
      </c>
      <c r="F66" s="66">
        <v>21.787415299999996</v>
      </c>
      <c r="G66" s="66">
        <v>0.13302754999999702</v>
      </c>
      <c r="H66" s="123">
        <v>6.1432145547498573E-3</v>
      </c>
      <c r="I66" s="67">
        <v>1.7471695072317217E-3</v>
      </c>
    </row>
    <row r="67" spans="1:9" x14ac:dyDescent="0.25">
      <c r="A67" s="11">
        <v>42</v>
      </c>
      <c r="B67" s="70" t="s">
        <v>14</v>
      </c>
      <c r="C67" s="70" t="s">
        <v>297</v>
      </c>
      <c r="D67" s="66">
        <v>14.66577227</v>
      </c>
      <c r="E67" s="66">
        <v>14.67986163</v>
      </c>
      <c r="F67" s="66">
        <v>14.950791109999997</v>
      </c>
      <c r="G67" s="66">
        <v>0.27092947999999856</v>
      </c>
      <c r="H67" s="72">
        <v>1.8455860608816828E-2</v>
      </c>
      <c r="I67" s="67">
        <v>1.1989291054815073E-3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14.015188550000001</v>
      </c>
      <c r="E68" s="66">
        <v>13.922033750000002</v>
      </c>
      <c r="F68" s="66">
        <v>13.849044399999999</v>
      </c>
      <c r="G68" s="66">
        <v>-7.2989350000003353E-2</v>
      </c>
      <c r="H68" s="14">
        <v>-5.2427218113878906E-3</v>
      </c>
      <c r="I68" s="67">
        <v>1.110578182258188E-3</v>
      </c>
    </row>
    <row r="69" spans="1:9" x14ac:dyDescent="0.25">
      <c r="A69" s="108" t="s">
        <v>0</v>
      </c>
      <c r="B69" s="108"/>
      <c r="C69" s="10" t="s">
        <v>15</v>
      </c>
      <c r="D69" s="68">
        <v>12340.042780049998</v>
      </c>
      <c r="E69" s="68">
        <v>12435.67614181</v>
      </c>
      <c r="F69" s="68">
        <v>12510.523070529998</v>
      </c>
      <c r="G69" s="68">
        <v>74.846928719999312</v>
      </c>
      <c r="H69" s="69">
        <v>6.0187261123949972E-3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2023-06-15T22:35:53Z</dcterms:modified>
</cp:coreProperties>
</file>