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filterPrivacy="1"/>
  <xr:revisionPtr revIDLastSave="0" documentId="13_ncr:1_{FDDB44A7-3946-44EE-A686-201FEFAA3F24}" xr6:coauthVersionLast="47" xr6:coauthVersionMax="47" xr10:uidLastSave="{00000000-0000-0000-0000-000000000000}"/>
  <bookViews>
    <workbookView showSheetTabs="0" xWindow="-120" yWindow="-120" windowWidth="20730" windowHeight="11160" activeTab="27" xr2:uid="{00000000-000D-0000-FFFF-FFFF00000000}"/>
  </bookViews>
  <sheets>
    <sheet name="INDICE" sheetId="30" r:id="rId1"/>
    <sheet name="Activos" sheetId="12" r:id="rId2"/>
    <sheet name="Composición Activo" sheetId="31" r:id="rId3"/>
    <sheet name="Fondos Disponibles" sheetId="15" r:id="rId4"/>
    <sheet name="Inversiones" sheetId="16" r:id="rId5"/>
    <sheet name="Cartera de Crédito" sheetId="14" r:id="rId6"/>
    <sheet name="Calidad de crédito" sheetId="20" r:id="rId7"/>
    <sheet name="Morosidad" sheetId="25" r:id="rId8"/>
    <sheet name="Pasivos" sheetId="13" r:id="rId9"/>
    <sheet name="Composición Pasivo" sheetId="32" r:id="rId10"/>
    <sheet name="Oblig. con el Público" sheetId="17" r:id="rId11"/>
    <sheet name="Depósitos a la Vista" sheetId="18" r:id="rId12"/>
    <sheet name="Depósitos a Plazo" sheetId="19" r:id="rId13"/>
    <sheet name="Patrimonio" sheetId="21" r:id="rId14"/>
    <sheet name="Composición Patrimonio" sheetId="33" r:id="rId15"/>
    <sheet name="Capital Social" sheetId="22" r:id="rId16"/>
    <sheet name="Reservas" sheetId="23" r:id="rId17"/>
    <sheet name="Ingresos" sheetId="27" r:id="rId18"/>
    <sheet name="Gastos" sheetId="28" r:id="rId19"/>
    <sheet name="Excedentes" sheetId="29" r:id="rId20"/>
    <sheet name="Grado de Absorción" sheetId="10" r:id="rId21"/>
    <sheet name="Cobertura Cartera Imp." sheetId="35" r:id="rId22"/>
    <sheet name="Solvencia" sheetId="36" r:id="rId23"/>
    <sheet name="ROA" sheetId="7" r:id="rId24"/>
    <sheet name="ROE" sheetId="8" r:id="rId25"/>
    <sheet name="Liquidez 1ra. Línea" sheetId="9" r:id="rId26"/>
    <sheet name="Liquidez 2da. Línea" sheetId="6" r:id="rId27"/>
    <sheet name="Mapa Riesgo" sheetId="26" r:id="rId28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5" i="36" l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54" i="36"/>
  <c r="A28" i="36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27" i="36"/>
  <c r="A55" i="35"/>
  <c r="A56" i="35"/>
  <c r="A57" i="35" s="1"/>
  <c r="A58" i="35" s="1"/>
  <c r="A59" i="35" s="1"/>
  <c r="A60" i="35" s="1"/>
  <c r="A61" i="35" s="1"/>
  <c r="A62" i="35" s="1"/>
  <c r="A63" i="35" s="1"/>
  <c r="A64" i="35" s="1"/>
  <c r="A65" i="35" s="1"/>
  <c r="A54" i="35"/>
  <c r="A28" i="35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27" i="35"/>
  <c r="A56" i="6"/>
  <c r="A29" i="6"/>
  <c r="A57" i="9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56" i="9"/>
  <c r="A63" i="7"/>
  <c r="A64" i="7" s="1"/>
  <c r="A65" i="7" s="1"/>
  <c r="A66" i="7" s="1"/>
  <c r="A28" i="10"/>
  <c r="A13" i="29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58" i="25"/>
  <c r="A59" i="25" s="1"/>
  <c r="A60" i="25" s="1"/>
  <c r="A61" i="25" s="1"/>
  <c r="A62" i="25" s="1"/>
  <c r="A63" i="25" s="1"/>
  <c r="A64" i="25" s="1"/>
  <c r="A65" i="25" s="1"/>
  <c r="A66" i="25" s="1"/>
  <c r="A52" i="25"/>
  <c r="A53" i="25" s="1"/>
  <c r="D103" i="28" l="1"/>
  <c r="D102" i="28"/>
  <c r="D101" i="28"/>
  <c r="D100" i="28"/>
  <c r="D103" i="27"/>
  <c r="D102" i="27"/>
  <c r="D101" i="27"/>
  <c r="D100" i="27"/>
  <c r="C103" i="33"/>
  <c r="C102" i="33"/>
  <c r="C101" i="33"/>
  <c r="C100" i="33"/>
  <c r="C103" i="32"/>
  <c r="C102" i="32"/>
  <c r="C101" i="32"/>
  <c r="C100" i="32"/>
  <c r="C104" i="31"/>
  <c r="C103" i="31"/>
  <c r="C102" i="31"/>
  <c r="C101" i="31"/>
  <c r="C100" i="31"/>
  <c r="F15" i="29"/>
  <c r="F45" i="29"/>
  <c r="F17" i="29"/>
  <c r="F6" i="29"/>
  <c r="F31" i="29"/>
  <c r="F10" i="29"/>
  <c r="F41" i="29"/>
  <c r="F18" i="29"/>
  <c r="F39" i="29"/>
  <c r="F11" i="29"/>
  <c r="F16" i="29"/>
  <c r="F19" i="29"/>
  <c r="F32" i="29"/>
  <c r="F44" i="29"/>
  <c r="F26" i="29"/>
  <c r="F40" i="29"/>
  <c r="F9" i="29"/>
  <c r="F36" i="29"/>
  <c r="F20" i="29"/>
  <c r="F30" i="29"/>
  <c r="F34" i="29"/>
  <c r="F42" i="29"/>
  <c r="F14" i="29"/>
  <c r="F28" i="29"/>
  <c r="F37" i="29"/>
  <c r="F21" i="29"/>
  <c r="F29" i="29"/>
  <c r="F43" i="29"/>
  <c r="F24" i="29"/>
  <c r="F13" i="29"/>
  <c r="F12" i="29"/>
  <c r="F38" i="29"/>
  <c r="F23" i="29"/>
  <c r="F22" i="29"/>
  <c r="F7" i="29"/>
  <c r="F33" i="29"/>
  <c r="F35" i="29"/>
  <c r="F25" i="29"/>
  <c r="F8" i="29"/>
  <c r="F46" i="29"/>
  <c r="F27" i="29"/>
  <c r="A53" i="26"/>
  <c r="A14" i="26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5" i="25" l="1"/>
  <c r="A56" i="25" s="1"/>
  <c r="A57" i="25" s="1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7" i="29"/>
  <c r="A8" i="29" s="1"/>
  <c r="A9" i="29" s="1"/>
  <c r="A10" i="29" s="1"/>
  <c r="A11" i="29" s="1"/>
  <c r="A12" i="29" s="1"/>
  <c r="A29" i="10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28" i="7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5" i="7" l="1"/>
  <c r="A56" i="7" s="1"/>
  <c r="A57" i="7" s="1"/>
  <c r="A58" i="7" s="1"/>
  <c r="A59" i="7" s="1"/>
  <c r="A60" i="7" s="1"/>
  <c r="A61" i="7" s="1"/>
  <c r="A62" i="7" s="1"/>
  <c r="A52" i="7"/>
  <c r="A53" i="7" s="1"/>
  <c r="A55" i="8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28" i="8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3" i="8" s="1"/>
  <c r="A52" i="8" s="1"/>
  <c r="A29" i="9"/>
  <c r="A30" i="9"/>
  <c r="A31" i="9"/>
  <c r="A32" i="9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30" i="6"/>
  <c r="A31" i="6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</calcChain>
</file>

<file path=xl/sharedStrings.xml><?xml version="1.0" encoding="utf-8"?>
<sst xmlns="http://schemas.openxmlformats.org/spreadsheetml/2006/main" count="5180" uniqueCount="2759">
  <si>
    <t>Tablas de Ranking de ACTIVOS</t>
  </si>
  <si>
    <t>#</t>
  </si>
  <si>
    <t>SEG.</t>
  </si>
  <si>
    <t>ENTIDAD</t>
  </si>
  <si>
    <t>ABSOLUTA</t>
  </si>
  <si>
    <t>RELATIVA</t>
  </si>
  <si>
    <t>COMPOSICIÓN</t>
  </si>
  <si>
    <t>SEGMENTO 1</t>
  </si>
  <si>
    <t>POL.NACIONAL</t>
  </si>
  <si>
    <t>A.VALLE</t>
  </si>
  <si>
    <t>COOPROGRESO</t>
  </si>
  <si>
    <t>OSCUS</t>
  </si>
  <si>
    <t>SANFRAN</t>
  </si>
  <si>
    <t>ANDLUCIA</t>
  </si>
  <si>
    <t>CACPECO</t>
  </si>
  <si>
    <t>RIOBAMBA</t>
  </si>
  <si>
    <t>M.RUNA</t>
  </si>
  <si>
    <t>MEGO</t>
  </si>
  <si>
    <t>BIBLIAN</t>
  </si>
  <si>
    <t>PMVEGA</t>
  </si>
  <si>
    <t>ATUNTAQUI</t>
  </si>
  <si>
    <t>TULCAN</t>
  </si>
  <si>
    <t>DAQUILEMA</t>
  </si>
  <si>
    <t>SAGRARIO</t>
  </si>
  <si>
    <t>CACPE.PASTAZA</t>
  </si>
  <si>
    <t>S.JOSE</t>
  </si>
  <si>
    <t>CC.AMBATO</t>
  </si>
  <si>
    <t>ST.ROSA</t>
  </si>
  <si>
    <t>ONCE.JUNIO</t>
  </si>
  <si>
    <t>COMERCIO</t>
  </si>
  <si>
    <t>SEGMENTO 2</t>
  </si>
  <si>
    <t>PAD.LORENTE</t>
  </si>
  <si>
    <t>CHONE</t>
  </si>
  <si>
    <t>CACPE.LOJA</t>
  </si>
  <si>
    <t>CALCETA</t>
  </si>
  <si>
    <t>GUARANDA</t>
  </si>
  <si>
    <t>S.FCO.ASIS</t>
  </si>
  <si>
    <t>L.CAMPESINA</t>
  </si>
  <si>
    <t>COOPAD</t>
  </si>
  <si>
    <t>COTOCOLLAO</t>
  </si>
  <si>
    <t>ST.ANA.LTDA</t>
  </si>
  <si>
    <t>P.MONCAYO</t>
  </si>
  <si>
    <t>BENEFICA</t>
  </si>
  <si>
    <t>SEGMENTO 3</t>
  </si>
  <si>
    <t>U.EJIDO</t>
  </si>
  <si>
    <t>LA.DOLOROSA</t>
  </si>
  <si>
    <t>G.ICORED</t>
  </si>
  <si>
    <t>Tablas de Ranking de Morosidad Ampliada de la Cartera</t>
  </si>
  <si>
    <t>Ranking Morosidad Ampliada de la Cartera</t>
  </si>
  <si>
    <t>Morosidad Ampliada de la Cartera</t>
  </si>
  <si>
    <t>&lt; 80,00%</t>
  </si>
  <si>
    <t>80,00% - 95,00%</t>
  </si>
  <si>
    <t>&gt; 95,00%</t>
  </si>
  <si>
    <t>&lt; 1,00%</t>
  </si>
  <si>
    <t>1,00% - 8,00%</t>
  </si>
  <si>
    <t>&gt; 8,00%</t>
  </si>
  <si>
    <t>&lt; 12,00%</t>
  </si>
  <si>
    <t>Cobertura Patrimonial de Activos Improductivos</t>
  </si>
  <si>
    <t>Solvencia (SFPS)</t>
  </si>
  <si>
    <t>Sostenibilidad Operativa</t>
  </si>
  <si>
    <t>Cobertura de Cartera Improductiva</t>
  </si>
  <si>
    <t>Grado de Absorción del Margen Financiero Neto</t>
  </si>
  <si>
    <t>Rentabilidad sobre el activo</t>
  </si>
  <si>
    <t>Rentabilidad sobre el patrimonio</t>
  </si>
  <si>
    <t>Índice de Liquidez de primera línea</t>
  </si>
  <si>
    <t>Índice Liquidez de segunda línea</t>
  </si>
  <si>
    <t>Tablas de Ranking de PASIVO</t>
  </si>
  <si>
    <t>Tablas de Ranking de CARTERA DE CREDITOS</t>
  </si>
  <si>
    <t>ANDALUCIA</t>
  </si>
  <si>
    <t>15ABRIL</t>
  </si>
  <si>
    <t>9OCTUBRE</t>
  </si>
  <si>
    <t>23JULIO</t>
  </si>
  <si>
    <t>29OCTUBRE</t>
  </si>
  <si>
    <t>Tablas de Ranking de Índice Liquidez de segunda línea</t>
  </si>
  <si>
    <t>Ranking Índice Liquidez de segunda línea</t>
  </si>
  <si>
    <t>Tablas de Ranking de Rentabilidad sobre el activo</t>
  </si>
  <si>
    <t>Ranking Rentabilidad sobre el activo (ROA)</t>
  </si>
  <si>
    <t>Tablas de Ranking de Rentabilidad sobre el patrimonio</t>
  </si>
  <si>
    <t>Ranking Rentabilidad sobre el patrimonio (ROE)</t>
  </si>
  <si>
    <t>Tablas de Ranking de Índice de Liquidez de primera línea</t>
  </si>
  <si>
    <t>Ranking Índice de Liquidez de primera línea</t>
  </si>
  <si>
    <t>Tablas de Ranking de Grado de Absorción del Margen Financiero Neto</t>
  </si>
  <si>
    <t>Ranking Grado de Absorción del Margen Financiero Neto</t>
  </si>
  <si>
    <t>Tablas de Ranking de FONDOS DISPONIBLES</t>
  </si>
  <si>
    <t>Tablas de Ranking de INVERSIONES</t>
  </si>
  <si>
    <t/>
  </si>
  <si>
    <t>Tablas de Ranking de OBLIGACIONES CON EL PUBLICO</t>
  </si>
  <si>
    <t>Tablas de Ranking de DEPOSITOS A LA VISTA</t>
  </si>
  <si>
    <t>Tablas de Ranking de DEPOSITOS A PLAZO</t>
  </si>
  <si>
    <t>SEGMENTACIÓN DEL CRÉDITO</t>
  </si>
  <si>
    <t>Total</t>
  </si>
  <si>
    <t>Cartera de credito Educativo</t>
  </si>
  <si>
    <t>Cartera Bruta Inversion Publica</t>
  </si>
  <si>
    <t>Cartera de credito Vivienda Interes Publico</t>
  </si>
  <si>
    <t>Cartera de credito Productivo</t>
  </si>
  <si>
    <t>Cartera de credito Microcredito</t>
  </si>
  <si>
    <t>Cartera de credito Inmobiliario</t>
  </si>
  <si>
    <t>Cartera de credito Consumo ordinario</t>
  </si>
  <si>
    <t>Cartera de credito comercial ordinario</t>
  </si>
  <si>
    <t>Proporción Cartera Productiva</t>
  </si>
  <si>
    <t>Morosidad</t>
  </si>
  <si>
    <t xml:space="preserve">Cartera Improductiva	</t>
  </si>
  <si>
    <t>Cartera Vencida</t>
  </si>
  <si>
    <t>Cartera No devenga</t>
  </si>
  <si>
    <t>Cartera Bruta</t>
  </si>
  <si>
    <t>MOROSIDAD DE LA CARTERA</t>
  </si>
  <si>
    <t>BENCHMARK</t>
  </si>
  <si>
    <t>Cartera Improductiva</t>
  </si>
  <si>
    <t>Cartera de credito no devenga</t>
  </si>
  <si>
    <t>Cartera de credito por vencer</t>
  </si>
  <si>
    <t>Provision de Cartera de Credito</t>
  </si>
  <si>
    <t>Cartera Neta</t>
  </si>
  <si>
    <t>COLOCACIONES - CARTERA DE CRÉDITOS</t>
  </si>
  <si>
    <t>Ranking de CAPITAL SOCIAL (Millones)</t>
  </si>
  <si>
    <t>&gt; 6.00%</t>
  </si>
  <si>
    <t>4.50% - 6.00%</t>
  </si>
  <si>
    <t>&lt; 4.50%</t>
  </si>
  <si>
    <t>&gt; 15.00%</t>
  </si>
  <si>
    <t>&gt; 20.00%</t>
  </si>
  <si>
    <t>&gt; 8.00%</t>
  </si>
  <si>
    <t>&gt; 1.20%</t>
  </si>
  <si>
    <t>&gt; 95.00%</t>
  </si>
  <si>
    <t>&gt; 100.00%</t>
  </si>
  <si>
    <t>&gt; 90.00%</t>
  </si>
  <si>
    <t>&gt; 9.00%</t>
  </si>
  <si>
    <t>&gt; 55.00%</t>
  </si>
  <si>
    <t>12.00% - 15.00%</t>
  </si>
  <si>
    <t>16.00% - 20.00%</t>
  </si>
  <si>
    <t>1.00% - 8.00%</t>
  </si>
  <si>
    <t>0.30% - 1.20%</t>
  </si>
  <si>
    <t>80.00% - 95.00%</t>
  </si>
  <si>
    <t>80.00% - 100.00%</t>
  </si>
  <si>
    <t>80.00% - 90.00%</t>
  </si>
  <si>
    <t>9.00% - 9.00%</t>
  </si>
  <si>
    <t>40.00% - 55.00%</t>
  </si>
  <si>
    <t>&lt; 12.00%</t>
  </si>
  <si>
    <t>&lt; 16.00%</t>
  </si>
  <si>
    <t>&lt; 1.00%</t>
  </si>
  <si>
    <t>&lt; 0.30%</t>
  </si>
  <si>
    <t>&lt; 80.00%</t>
  </si>
  <si>
    <t>&lt; 9.00%</t>
  </si>
  <si>
    <t>&lt; 40.00%</t>
  </si>
  <si>
    <t>INGRESOS</t>
  </si>
  <si>
    <t>5</t>
  </si>
  <si>
    <t>Pérdidas y ganancias</t>
  </si>
  <si>
    <t>59</t>
  </si>
  <si>
    <t>OTROS INGRESOS</t>
  </si>
  <si>
    <t>56</t>
  </si>
  <si>
    <t>OTROS INGRESOS OPERACIONALES</t>
  </si>
  <si>
    <t>55</t>
  </si>
  <si>
    <t>INGRESOS POR SERVICIOS</t>
  </si>
  <si>
    <t>54</t>
  </si>
  <si>
    <t>UTILIDADES FINANCIERAS</t>
  </si>
  <si>
    <t>53</t>
  </si>
  <si>
    <t>COMISIONES GANADAS</t>
  </si>
  <si>
    <t>52</t>
  </si>
  <si>
    <t>INTERESES Y DESCUENTOS GANADOS</t>
  </si>
  <si>
    <t>51</t>
  </si>
  <si>
    <t>CUENTA.</t>
  </si>
  <si>
    <t>CÓDIGO</t>
  </si>
  <si>
    <t>GASTOS</t>
  </si>
  <si>
    <t>4</t>
  </si>
  <si>
    <t>IMPUESTOS Y PARTICIPACION A EMPLEADOS</t>
  </si>
  <si>
    <t>48</t>
  </si>
  <si>
    <t>OTROS GASTOS Y PÉRDIDAS</t>
  </si>
  <si>
    <t>47</t>
  </si>
  <si>
    <t>OTRAS PÉRDIDAS OPERACIONALES</t>
  </si>
  <si>
    <t>46</t>
  </si>
  <si>
    <t>GASTOS DE OPERACIÓN</t>
  </si>
  <si>
    <t>45</t>
  </si>
  <si>
    <t>PROVISIONES</t>
  </si>
  <si>
    <t>44</t>
  </si>
  <si>
    <t>PÉRDIDAS FINANCIERAS</t>
  </si>
  <si>
    <t>43</t>
  </si>
  <si>
    <t>COMISIONES CAUSADAS</t>
  </si>
  <si>
    <t>42</t>
  </si>
  <si>
    <t>INTERESES CAUSADOS</t>
  </si>
  <si>
    <t>41</t>
  </si>
  <si>
    <t>EXCEDENTES</t>
  </si>
  <si>
    <t>Segmento 1</t>
  </si>
  <si>
    <t>Segmento 2</t>
  </si>
  <si>
    <t>Segmento 3</t>
  </si>
  <si>
    <t>Fondos Disponibles</t>
  </si>
  <si>
    <t>Inversiones</t>
  </si>
  <si>
    <t>Cartera de Crédito</t>
  </si>
  <si>
    <t>Calidad de Crédito</t>
  </si>
  <si>
    <t>ACTIVOS</t>
  </si>
  <si>
    <t>1</t>
  </si>
  <si>
    <t>OTROS ACTIVOS</t>
  </si>
  <si>
    <t>19</t>
  </si>
  <si>
    <t>PROPIEDADES Y EQUIPO</t>
  </si>
  <si>
    <t>18</t>
  </si>
  <si>
    <t>BIENES REALIZABLES, ADJUDICADOS POR PAGO, DE ARRENDAMIENTO MERCANTIL Y NO UTILIZADOS POR LA INSTITUCIÓN</t>
  </si>
  <si>
    <t>17</t>
  </si>
  <si>
    <t>CUENTAS POR COBRAR</t>
  </si>
  <si>
    <t>16</t>
  </si>
  <si>
    <t>CARTERA DE CRÉDITOS</t>
  </si>
  <si>
    <t>14</t>
  </si>
  <si>
    <t>INVERSIONES</t>
  </si>
  <si>
    <t>13</t>
  </si>
  <si>
    <t>OPERACIONES INTERBANCARIAS</t>
  </si>
  <si>
    <t>12</t>
  </si>
  <si>
    <t>FONDOS DISPONIBLES</t>
  </si>
  <si>
    <t>11</t>
  </si>
  <si>
    <t>Composición de ACTIVOS (Millones de USD)</t>
  </si>
  <si>
    <t>Composición Activos</t>
  </si>
  <si>
    <t>Ranking</t>
  </si>
  <si>
    <t>Composición</t>
  </si>
  <si>
    <t>Obligaciones con el Público</t>
  </si>
  <si>
    <t>Depósitos a Plazo</t>
  </si>
  <si>
    <t>Depósitos a la Vista</t>
  </si>
  <si>
    <t>Capital Social</t>
  </si>
  <si>
    <t>Reservas</t>
  </si>
  <si>
    <t>PASIVOS</t>
  </si>
  <si>
    <t>2</t>
  </si>
  <si>
    <t>OTROS PASIVOS</t>
  </si>
  <si>
    <t>29</t>
  </si>
  <si>
    <t>VALORES EN CIRCULACIÓN</t>
  </si>
  <si>
    <t>27</t>
  </si>
  <si>
    <t>OBLIGACIONES FINANCIERAS</t>
  </si>
  <si>
    <t>26</t>
  </si>
  <si>
    <t>CUENTAS POR PAGAR</t>
  </si>
  <si>
    <t>25</t>
  </si>
  <si>
    <t>OBLIGACIONES INMEDIATAS</t>
  </si>
  <si>
    <t>23</t>
  </si>
  <si>
    <t>22</t>
  </si>
  <si>
    <t>OBLIGACIONES CON EL PÚBLICO</t>
  </si>
  <si>
    <t>21</t>
  </si>
  <si>
    <t>Composición de PASIVO (Millones de USD)</t>
  </si>
  <si>
    <t>PATRIMONIO</t>
  </si>
  <si>
    <t>3</t>
  </si>
  <si>
    <t>RESULTADOS</t>
  </si>
  <si>
    <t>36</t>
  </si>
  <si>
    <t>SUPERÁVIT POR VALUACIONES</t>
  </si>
  <si>
    <t>35</t>
  </si>
  <si>
    <t>OTROS APORTES PATRIMONIALES</t>
  </si>
  <si>
    <t>34</t>
  </si>
  <si>
    <t>RESERVAS</t>
  </si>
  <si>
    <t>33</t>
  </si>
  <si>
    <t>PRIMA O DESCUENTO EN COLOCACIÓN DE ACCIONES Y CERTIFICADOS</t>
  </si>
  <si>
    <t>32</t>
  </si>
  <si>
    <t>CAPITAL SOCIAL</t>
  </si>
  <si>
    <t>31</t>
  </si>
  <si>
    <t>Composición de PATRIMONIO (Millones de USD)</t>
  </si>
  <si>
    <t>Composición Patrimonio</t>
  </si>
  <si>
    <t>Grado de Absorción</t>
  </si>
  <si>
    <t>ROA</t>
  </si>
  <si>
    <t>ROE</t>
  </si>
  <si>
    <t>Liquidez 1ra línea</t>
  </si>
  <si>
    <t>Liquidez 2da línea</t>
  </si>
  <si>
    <t>COMPOSICIÓN ACTIVO</t>
  </si>
  <si>
    <t>Cartera de Créditos</t>
  </si>
  <si>
    <t>Cuentas por Cobrar</t>
  </si>
  <si>
    <t>Participación</t>
  </si>
  <si>
    <t>(Cifras en millones de dólares)</t>
  </si>
  <si>
    <t>Otras cuentas del Activo</t>
  </si>
  <si>
    <t>Ranking de ACTIVOS (Millones de USD)</t>
  </si>
  <si>
    <t>Ranking de FONDOS DISPONIBLES (Millones de USD)</t>
  </si>
  <si>
    <t>Ranking de INVERSIONES (Millones de USD)</t>
  </si>
  <si>
    <t>Ranking de CARTERA DE CREDITOS (Millones de USD)</t>
  </si>
  <si>
    <t>Ranking de PASIVO (Millones de USD)</t>
  </si>
  <si>
    <t>Composición Pasivos</t>
  </si>
  <si>
    <t>Cuentas por Pagar</t>
  </si>
  <si>
    <t>COMPOSICIÓN PASIVO</t>
  </si>
  <si>
    <t>Obligaciones Financieras</t>
  </si>
  <si>
    <t>Otras cuentas del Pasivo</t>
  </si>
  <si>
    <t>Ranking de OBLIGACIONES CON EL PUBLICO (Millones de USD)</t>
  </si>
  <si>
    <t xml:space="preserve">             </t>
  </si>
  <si>
    <t>Ranking de DEPOSITOS A LA VISTA (Millones de USD)</t>
  </si>
  <si>
    <t>Ranking de DEPOSITOS A PLAZO (Millones de USD)</t>
  </si>
  <si>
    <t>Ranking de PATRIMONIO (Millones de USD)</t>
  </si>
  <si>
    <t>Tablas de Ranking de PATRIMONIO</t>
  </si>
  <si>
    <t>Superávit por valuaciones</t>
  </si>
  <si>
    <t>Otras cuentas del Patrimonio</t>
  </si>
  <si>
    <t>Tablas de Ranking de CAPITAL SOCIAL</t>
  </si>
  <si>
    <t>Ranking de RESERVAS (Millones de USD)</t>
  </si>
  <si>
    <t>Tablas de Ranking de RESERVAS</t>
  </si>
  <si>
    <t>Composición de INGRESOS</t>
  </si>
  <si>
    <t>Intereses y descuentos ganados</t>
  </si>
  <si>
    <t>Otros Ingresos</t>
  </si>
  <si>
    <t>Ingresos por Servicios</t>
  </si>
  <si>
    <t>Composición de GASTOS</t>
  </si>
  <si>
    <t>Composición de Gastos (Porcentajes)</t>
  </si>
  <si>
    <t>Composición de Ingresos (Porcentajes)</t>
  </si>
  <si>
    <t>Intereses causados</t>
  </si>
  <si>
    <t>Gastos de Operación</t>
  </si>
  <si>
    <t>Provisiones</t>
  </si>
  <si>
    <t>Otras cuentas de Gasto</t>
  </si>
  <si>
    <t>Otras cuentas de Ingreso</t>
  </si>
  <si>
    <t>Tablas de Ranking de EXCEDENTES (Millones de USD)</t>
  </si>
  <si>
    <t>nov-21</t>
  </si>
  <si>
    <t>(Millones de USD)</t>
  </si>
  <si>
    <t>(Millones de USD y porcentajes)</t>
  </si>
  <si>
    <t>1,217.65</t>
  </si>
  <si>
    <t>1,244.00</t>
  </si>
  <si>
    <t>915.19</t>
  </si>
  <si>
    <t>973.07</t>
  </si>
  <si>
    <t>870.71</t>
  </si>
  <si>
    <t>908.38</t>
  </si>
  <si>
    <t>745.75</t>
  </si>
  <si>
    <t>769.11</t>
  </si>
  <si>
    <t>3.13%</t>
  </si>
  <si>
    <t>560.43</t>
  </si>
  <si>
    <t>574.14</t>
  </si>
  <si>
    <t>4.98%</t>
  </si>
  <si>
    <t>515.30</t>
  </si>
  <si>
    <t>529.26</t>
  </si>
  <si>
    <t>2.71%</t>
  </si>
  <si>
    <t>490.58</t>
  </si>
  <si>
    <t>508.13</t>
  </si>
  <si>
    <t>3.58%</t>
  </si>
  <si>
    <t>4.41%</t>
  </si>
  <si>
    <t>452.08</t>
  </si>
  <si>
    <t>465.20</t>
  </si>
  <si>
    <t>4.04%</t>
  </si>
  <si>
    <t>405.90</t>
  </si>
  <si>
    <t>418.59</t>
  </si>
  <si>
    <t>400.23</t>
  </si>
  <si>
    <t>409.55</t>
  </si>
  <si>
    <t>371.81</t>
  </si>
  <si>
    <t>376.42</t>
  </si>
  <si>
    <t>4.61</t>
  </si>
  <si>
    <t>3.27%</t>
  </si>
  <si>
    <t>367.86</t>
  </si>
  <si>
    <t>373.93</t>
  </si>
  <si>
    <t>6.08</t>
  </si>
  <si>
    <t>3.24%</t>
  </si>
  <si>
    <t>341.84</t>
  </si>
  <si>
    <t>340.02</t>
  </si>
  <si>
    <t>-1.82</t>
  </si>
  <si>
    <t>2.95%</t>
  </si>
  <si>
    <t>317.49</t>
  </si>
  <si>
    <t>334.44</t>
  </si>
  <si>
    <t>316.67</t>
  </si>
  <si>
    <t>330.96</t>
  </si>
  <si>
    <t>2.87%</t>
  </si>
  <si>
    <t>312.49</t>
  </si>
  <si>
    <t>323.57</t>
  </si>
  <si>
    <t>2.81%</t>
  </si>
  <si>
    <t>312.99</t>
  </si>
  <si>
    <t>315.54</t>
  </si>
  <si>
    <t>0.81%</t>
  </si>
  <si>
    <t>2.74%</t>
  </si>
  <si>
    <t>256.32</t>
  </si>
  <si>
    <t>259.12</t>
  </si>
  <si>
    <t>2.80</t>
  </si>
  <si>
    <t>2.25%</t>
  </si>
  <si>
    <t>223.58</t>
  </si>
  <si>
    <t>228.11</t>
  </si>
  <si>
    <t>4.53</t>
  </si>
  <si>
    <t>213.35</t>
  </si>
  <si>
    <t>216.36</t>
  </si>
  <si>
    <t>3.01</t>
  </si>
  <si>
    <t>1.41%</t>
  </si>
  <si>
    <t>207.70</t>
  </si>
  <si>
    <t>1.83%</t>
  </si>
  <si>
    <t>176.16</t>
  </si>
  <si>
    <t>181.47</t>
  </si>
  <si>
    <t>5.32</t>
  </si>
  <si>
    <t>131.00</t>
  </si>
  <si>
    <t>133.69</t>
  </si>
  <si>
    <t>2.69</t>
  </si>
  <si>
    <t>2.06%</t>
  </si>
  <si>
    <t>109.26</t>
  </si>
  <si>
    <t>112.30</t>
  </si>
  <si>
    <t>2.78%</t>
  </si>
  <si>
    <t>101.32</t>
  </si>
  <si>
    <t>106.84</t>
  </si>
  <si>
    <t>5.52</t>
  </si>
  <si>
    <t>0.93%</t>
  </si>
  <si>
    <t>102.43</t>
  </si>
  <si>
    <t>103.01</t>
  </si>
  <si>
    <t>0.59</t>
  </si>
  <si>
    <t>0.57%</t>
  </si>
  <si>
    <t>0.89%</t>
  </si>
  <si>
    <t>91.70</t>
  </si>
  <si>
    <t>92.15</t>
  </si>
  <si>
    <t>0.44</t>
  </si>
  <si>
    <t>0.80%</t>
  </si>
  <si>
    <t>87.39</t>
  </si>
  <si>
    <t>88.10</t>
  </si>
  <si>
    <t>0.76%</t>
  </si>
  <si>
    <t>82.40</t>
  </si>
  <si>
    <t>83.78</t>
  </si>
  <si>
    <t>1.39</t>
  </si>
  <si>
    <t>1.68%</t>
  </si>
  <si>
    <t>0.73%</t>
  </si>
  <si>
    <t>77.73</t>
  </si>
  <si>
    <t>81.79</t>
  </si>
  <si>
    <t>4.06</t>
  </si>
  <si>
    <t>5.22%</t>
  </si>
  <si>
    <t>0.71%</t>
  </si>
  <si>
    <t>70.81</t>
  </si>
  <si>
    <t>71.09</t>
  </si>
  <si>
    <t>72.15</t>
  </si>
  <si>
    <t>0.63%</t>
  </si>
  <si>
    <t>52.49</t>
  </si>
  <si>
    <t>53.98</t>
  </si>
  <si>
    <t>54.49</t>
  </si>
  <si>
    <t>0.51</t>
  </si>
  <si>
    <t>0.95%</t>
  </si>
  <si>
    <t>0.47%</t>
  </si>
  <si>
    <t>49.33</t>
  </si>
  <si>
    <t>49.86</t>
  </si>
  <si>
    <t>0.43%</t>
  </si>
  <si>
    <t>47.71</t>
  </si>
  <si>
    <t>49.55</t>
  </si>
  <si>
    <t>45.03</t>
  </si>
  <si>
    <t>46.77</t>
  </si>
  <si>
    <t>3.85%</t>
  </si>
  <si>
    <t>0.41%</t>
  </si>
  <si>
    <t>43.67</t>
  </si>
  <si>
    <t>44.45</t>
  </si>
  <si>
    <t>0.39%</t>
  </si>
  <si>
    <t>39.26</t>
  </si>
  <si>
    <t>40.80</t>
  </si>
  <si>
    <t>0.35%</t>
  </si>
  <si>
    <t>35.72</t>
  </si>
  <si>
    <t>35.94</t>
  </si>
  <si>
    <t>37.00</t>
  </si>
  <si>
    <t>0.32%</t>
  </si>
  <si>
    <t>23.38</t>
  </si>
  <si>
    <t>23.76</t>
  </si>
  <si>
    <t>0.38</t>
  </si>
  <si>
    <t>0.21%</t>
  </si>
  <si>
    <t>17.01</t>
  </si>
  <si>
    <t>17.02</t>
  </si>
  <si>
    <t>0.00</t>
  </si>
  <si>
    <t>0.15%</t>
  </si>
  <si>
    <t>11,201.71</t>
  </si>
  <si>
    <t>91.89</t>
  </si>
  <si>
    <t>130.53</t>
  </si>
  <si>
    <t>94.34</t>
  </si>
  <si>
    <t>120.76</t>
  </si>
  <si>
    <t>7.96%</t>
  </si>
  <si>
    <t>107.86</t>
  </si>
  <si>
    <t>114.09</t>
  </si>
  <si>
    <t>110.14</t>
  </si>
  <si>
    <t>111.78</t>
  </si>
  <si>
    <t>80.16</t>
  </si>
  <si>
    <t>80.02</t>
  </si>
  <si>
    <t>68.51</t>
  </si>
  <si>
    <t>73.55</t>
  </si>
  <si>
    <t>5.04</t>
  </si>
  <si>
    <t>65.40</t>
  </si>
  <si>
    <t>73.51</t>
  </si>
  <si>
    <t>70.34</t>
  </si>
  <si>
    <t>69.57</t>
  </si>
  <si>
    <t>72.49</t>
  </si>
  <si>
    <t>4.78%</t>
  </si>
  <si>
    <t>59.89</t>
  </si>
  <si>
    <t>68.92</t>
  </si>
  <si>
    <t>56.93</t>
  </si>
  <si>
    <t>64.39</t>
  </si>
  <si>
    <t>49.59</t>
  </si>
  <si>
    <t>60.30</t>
  </si>
  <si>
    <t>3.98%</t>
  </si>
  <si>
    <t>49.96</t>
  </si>
  <si>
    <t>50.43</t>
  </si>
  <si>
    <t>0.48</t>
  </si>
  <si>
    <t>46.67</t>
  </si>
  <si>
    <t>49.73</t>
  </si>
  <si>
    <t>49.84</t>
  </si>
  <si>
    <t>0.11</t>
  </si>
  <si>
    <t>0.22%</t>
  </si>
  <si>
    <t>3.29%</t>
  </si>
  <si>
    <t>35.43</t>
  </si>
  <si>
    <t>35.74</t>
  </si>
  <si>
    <t>44.47</t>
  </si>
  <si>
    <t>2.93%</t>
  </si>
  <si>
    <t>35.45</t>
  </si>
  <si>
    <t>41.46</t>
  </si>
  <si>
    <t>6.01</t>
  </si>
  <si>
    <t>40.41</t>
  </si>
  <si>
    <t>2.69%</t>
  </si>
  <si>
    <t>34.65</t>
  </si>
  <si>
    <t>40.74</t>
  </si>
  <si>
    <t>6.09</t>
  </si>
  <si>
    <t>31.77</t>
  </si>
  <si>
    <t>40.66</t>
  </si>
  <si>
    <t>37.30</t>
  </si>
  <si>
    <t>39.01</t>
  </si>
  <si>
    <t>27.14</t>
  </si>
  <si>
    <t>27.31</t>
  </si>
  <si>
    <t>0.17</t>
  </si>
  <si>
    <t>1.80%</t>
  </si>
  <si>
    <t>27.18</t>
  </si>
  <si>
    <t>-2.31</t>
  </si>
  <si>
    <t>1.64%</t>
  </si>
  <si>
    <t>15.87</t>
  </si>
  <si>
    <t>15.35</t>
  </si>
  <si>
    <t>-0.52</t>
  </si>
  <si>
    <t>1.01%</t>
  </si>
  <si>
    <t>11.71</t>
  </si>
  <si>
    <t>14.11</t>
  </si>
  <si>
    <t>12.08</t>
  </si>
  <si>
    <t>12.62</t>
  </si>
  <si>
    <t>0.83%</t>
  </si>
  <si>
    <t>10.08</t>
  </si>
  <si>
    <t>12.31</t>
  </si>
  <si>
    <t>11.45</t>
  </si>
  <si>
    <t>11.36</t>
  </si>
  <si>
    <t>0.75%</t>
  </si>
  <si>
    <t>8.83</t>
  </si>
  <si>
    <t>9.66</t>
  </si>
  <si>
    <t>0.82</t>
  </si>
  <si>
    <t>0.64%</t>
  </si>
  <si>
    <t>8.20</t>
  </si>
  <si>
    <t>9.45</t>
  </si>
  <si>
    <t>1.26</t>
  </si>
  <si>
    <t>0.62%</t>
  </si>
  <si>
    <t>7.63</t>
  </si>
  <si>
    <t>9.39</t>
  </si>
  <si>
    <t>8.75</t>
  </si>
  <si>
    <t>0.58%</t>
  </si>
  <si>
    <t>9.54</t>
  </si>
  <si>
    <t>8.47</t>
  </si>
  <si>
    <t>0.56%</t>
  </si>
  <si>
    <t>7.21</t>
  </si>
  <si>
    <t>7.92</t>
  </si>
  <si>
    <t>0.52%</t>
  </si>
  <si>
    <t>7.24</t>
  </si>
  <si>
    <t>6.39</t>
  </si>
  <si>
    <t>0.42%</t>
  </si>
  <si>
    <t>3.42</t>
  </si>
  <si>
    <t>3.08</t>
  </si>
  <si>
    <t>5.19</t>
  </si>
  <si>
    <t>2.11</t>
  </si>
  <si>
    <t>0.34%</t>
  </si>
  <si>
    <t>5.17</t>
  </si>
  <si>
    <t>0.13</t>
  </si>
  <si>
    <t>4.13</t>
  </si>
  <si>
    <t>4.81</t>
  </si>
  <si>
    <t>3.65</t>
  </si>
  <si>
    <t>3.16</t>
  </si>
  <si>
    <t>3.52</t>
  </si>
  <si>
    <t>0.36</t>
  </si>
  <si>
    <t>0.23%</t>
  </si>
  <si>
    <t>3.50</t>
  </si>
  <si>
    <t>3.36</t>
  </si>
  <si>
    <t>2.60</t>
  </si>
  <si>
    <t>3.24</t>
  </si>
  <si>
    <t>0.64</t>
  </si>
  <si>
    <t>2.91</t>
  </si>
  <si>
    <t>2.98</t>
  </si>
  <si>
    <t>0.08</t>
  </si>
  <si>
    <t>0.20%</t>
  </si>
  <si>
    <t>2.25</t>
  </si>
  <si>
    <t>1.97</t>
  </si>
  <si>
    <t>1.94</t>
  </si>
  <si>
    <t>-0.03</t>
  </si>
  <si>
    <t>0.13%</t>
  </si>
  <si>
    <t>1,361.61</t>
  </si>
  <si>
    <t>175.20</t>
  </si>
  <si>
    <t>173.86</t>
  </si>
  <si>
    <t>128.47</t>
  </si>
  <si>
    <t>141.89</t>
  </si>
  <si>
    <t>116.52</t>
  </si>
  <si>
    <t>121.90</t>
  </si>
  <si>
    <t>7.86%</t>
  </si>
  <si>
    <t>102.12</t>
  </si>
  <si>
    <t>101.92</t>
  </si>
  <si>
    <t>87.09</t>
  </si>
  <si>
    <t>91.23</t>
  </si>
  <si>
    <t>88.94</t>
  </si>
  <si>
    <t>82.31</t>
  </si>
  <si>
    <t>81.51</t>
  </si>
  <si>
    <t>80.89</t>
  </si>
  <si>
    <t>75.86</t>
  </si>
  <si>
    <t>71.95</t>
  </si>
  <si>
    <t>4.64%</t>
  </si>
  <si>
    <t>70.42</t>
  </si>
  <si>
    <t>69.23</t>
  </si>
  <si>
    <t>64.91</t>
  </si>
  <si>
    <t>65.00</t>
  </si>
  <si>
    <t>0.09</t>
  </si>
  <si>
    <t>57.12</t>
  </si>
  <si>
    <t>58.44</t>
  </si>
  <si>
    <t>1.33</t>
  </si>
  <si>
    <t>3.77%</t>
  </si>
  <si>
    <t>51.82</t>
  </si>
  <si>
    <t>52.21</t>
  </si>
  <si>
    <t>0.74%</t>
  </si>
  <si>
    <t>42.66</t>
  </si>
  <si>
    <t>44.66</t>
  </si>
  <si>
    <t>2.88%</t>
  </si>
  <si>
    <t>44.12</t>
  </si>
  <si>
    <t>44.34</t>
  </si>
  <si>
    <t>0.22</t>
  </si>
  <si>
    <t>0.50%</t>
  </si>
  <si>
    <t>37.59</t>
  </si>
  <si>
    <t>41.52</t>
  </si>
  <si>
    <t>40.78</t>
  </si>
  <si>
    <t>40.28</t>
  </si>
  <si>
    <t>31.85</t>
  </si>
  <si>
    <t>33.87</t>
  </si>
  <si>
    <t>2.02</t>
  </si>
  <si>
    <t>32.39</t>
  </si>
  <si>
    <t>33.08</t>
  </si>
  <si>
    <t>33.71</t>
  </si>
  <si>
    <t>0.62</t>
  </si>
  <si>
    <t>31.66</t>
  </si>
  <si>
    <t>32.24</t>
  </si>
  <si>
    <t>2.08%</t>
  </si>
  <si>
    <t>23.91</t>
  </si>
  <si>
    <t>23.61</t>
  </si>
  <si>
    <t>-0.31</t>
  </si>
  <si>
    <t>1.52%</t>
  </si>
  <si>
    <t>18.56</t>
  </si>
  <si>
    <t>19.15</t>
  </si>
  <si>
    <t>17.71</t>
  </si>
  <si>
    <t>17.59</t>
  </si>
  <si>
    <t>-0.12</t>
  </si>
  <si>
    <t>1.13%</t>
  </si>
  <si>
    <t>14.18</t>
  </si>
  <si>
    <t>14.54</t>
  </si>
  <si>
    <t>0.94%</t>
  </si>
  <si>
    <t>11.92</t>
  </si>
  <si>
    <t>0.77%</t>
  </si>
  <si>
    <t>11.50</t>
  </si>
  <si>
    <t>8.46</t>
  </si>
  <si>
    <t>0.37</t>
  </si>
  <si>
    <t>4.40%</t>
  </si>
  <si>
    <t>7.85</t>
  </si>
  <si>
    <t>7.61</t>
  </si>
  <si>
    <t>-0.25</t>
  </si>
  <si>
    <t>7.68</t>
  </si>
  <si>
    <t>7.57</t>
  </si>
  <si>
    <t>7.58</t>
  </si>
  <si>
    <t>7.07</t>
  </si>
  <si>
    <t>0.46%</t>
  </si>
  <si>
    <t>6.41</t>
  </si>
  <si>
    <t>6.47</t>
  </si>
  <si>
    <t>0.05</t>
  </si>
  <si>
    <t>4.45</t>
  </si>
  <si>
    <t>0.29%</t>
  </si>
  <si>
    <t>3.85</t>
  </si>
  <si>
    <t>4.36</t>
  </si>
  <si>
    <t>0.52</t>
  </si>
  <si>
    <t>0.28%</t>
  </si>
  <si>
    <t>4.26</t>
  </si>
  <si>
    <t>4.29</t>
  </si>
  <si>
    <t>0.02</t>
  </si>
  <si>
    <t>3.97</t>
  </si>
  <si>
    <t>0.47</t>
  </si>
  <si>
    <t>0.26%</t>
  </si>
  <si>
    <t>3.51</t>
  </si>
  <si>
    <t>3.22</t>
  </si>
  <si>
    <t>-0.29</t>
  </si>
  <si>
    <t>3.20</t>
  </si>
  <si>
    <t>3.10</t>
  </si>
  <si>
    <t>-0.10</t>
  </si>
  <si>
    <t>2.67</t>
  </si>
  <si>
    <t>2.76</t>
  </si>
  <si>
    <t>0.07</t>
  </si>
  <si>
    <t>0.18%</t>
  </si>
  <si>
    <t>2.12</t>
  </si>
  <si>
    <t>2.04</t>
  </si>
  <si>
    <t>2.58</t>
  </si>
  <si>
    <t>0.17%</t>
  </si>
  <si>
    <t>1.60</t>
  </si>
  <si>
    <t>2.36</t>
  </si>
  <si>
    <t>0.75</t>
  </si>
  <si>
    <t>1.98</t>
  </si>
  <si>
    <t>1.72</t>
  </si>
  <si>
    <t>1,528.57</t>
  </si>
  <si>
    <t>21.52</t>
  </si>
  <si>
    <t>979.72</t>
  </si>
  <si>
    <t>1,002.70</t>
  </si>
  <si>
    <t>13.21%</t>
  </si>
  <si>
    <t>706.55</t>
  </si>
  <si>
    <t>724.25</t>
  </si>
  <si>
    <t>549.36</t>
  </si>
  <si>
    <t>562.08</t>
  </si>
  <si>
    <t>454.49</t>
  </si>
  <si>
    <t>463.53</t>
  </si>
  <si>
    <t>326.91</t>
  </si>
  <si>
    <t>331.71</t>
  </si>
  <si>
    <t>4.80</t>
  </si>
  <si>
    <t>284.50</t>
  </si>
  <si>
    <t>302.65</t>
  </si>
  <si>
    <t>3.99%</t>
  </si>
  <si>
    <t>288.56</t>
  </si>
  <si>
    <t>292.23</t>
  </si>
  <si>
    <t>1.27%</t>
  </si>
  <si>
    <t>279.20</t>
  </si>
  <si>
    <t>280.57</t>
  </si>
  <si>
    <t>3.70%</t>
  </si>
  <si>
    <t>274.98</t>
  </si>
  <si>
    <t>278.95</t>
  </si>
  <si>
    <t>268.03</t>
  </si>
  <si>
    <t>272.63</t>
  </si>
  <si>
    <t>4.60</t>
  </si>
  <si>
    <t>3.59%</t>
  </si>
  <si>
    <t>225.18</t>
  </si>
  <si>
    <t>231.05</t>
  </si>
  <si>
    <t>229.97</t>
  </si>
  <si>
    <t>230.63</t>
  </si>
  <si>
    <t>224.09</t>
  </si>
  <si>
    <t>227.73</t>
  </si>
  <si>
    <t>3.00%</t>
  </si>
  <si>
    <t>224.36</t>
  </si>
  <si>
    <t>227.49</t>
  </si>
  <si>
    <t>219.04</t>
  </si>
  <si>
    <t>222.22</t>
  </si>
  <si>
    <t>3.19</t>
  </si>
  <si>
    <t>209.66</t>
  </si>
  <si>
    <t>210.75</t>
  </si>
  <si>
    <t>202.43</t>
  </si>
  <si>
    <t>202.76</t>
  </si>
  <si>
    <t>0.33</t>
  </si>
  <si>
    <t>0.16%</t>
  </si>
  <si>
    <t>2.67%</t>
  </si>
  <si>
    <t>143.67</t>
  </si>
  <si>
    <t>143.86</t>
  </si>
  <si>
    <t>0.19</t>
  </si>
  <si>
    <t>135.04</t>
  </si>
  <si>
    <t>136.12</t>
  </si>
  <si>
    <t>132.18</t>
  </si>
  <si>
    <t>128.46</t>
  </si>
  <si>
    <t>129.29</t>
  </si>
  <si>
    <t>1.70%</t>
  </si>
  <si>
    <t>123.68</t>
  </si>
  <si>
    <t>127.73</t>
  </si>
  <si>
    <t>84.67</t>
  </si>
  <si>
    <t>85.59</t>
  </si>
  <si>
    <t>86.76</t>
  </si>
  <si>
    <t>1.18</t>
  </si>
  <si>
    <t>1.37%</t>
  </si>
  <si>
    <t>1.14%</t>
  </si>
  <si>
    <t>73.14</t>
  </si>
  <si>
    <t>75.68</t>
  </si>
  <si>
    <t>1.00%</t>
  </si>
  <si>
    <t>74.76</t>
  </si>
  <si>
    <t>75.17</t>
  </si>
  <si>
    <t>0.55%</t>
  </si>
  <si>
    <t>0.99%</t>
  </si>
  <si>
    <t>73.28</t>
  </si>
  <si>
    <t>69.91</t>
  </si>
  <si>
    <t>0.92%</t>
  </si>
  <si>
    <t>67.59</t>
  </si>
  <si>
    <t>69.12</t>
  </si>
  <si>
    <t>1.53</t>
  </si>
  <si>
    <t>0.91%</t>
  </si>
  <si>
    <t>60.71</t>
  </si>
  <si>
    <t>63.45</t>
  </si>
  <si>
    <t>0.84%</t>
  </si>
  <si>
    <t>62.83</t>
  </si>
  <si>
    <t>63.29</t>
  </si>
  <si>
    <t>0.46</t>
  </si>
  <si>
    <t>57.04</t>
  </si>
  <si>
    <t>57.58</t>
  </si>
  <si>
    <t>56.95</t>
  </si>
  <si>
    <t>33.50</t>
  </si>
  <si>
    <t>33.47</t>
  </si>
  <si>
    <t>0.44%</t>
  </si>
  <si>
    <t>32.76</t>
  </si>
  <si>
    <t>32.89</t>
  </si>
  <si>
    <t>0.14</t>
  </si>
  <si>
    <t>31.00</t>
  </si>
  <si>
    <t>31.81</t>
  </si>
  <si>
    <t>30.74</t>
  </si>
  <si>
    <t>30.98</t>
  </si>
  <si>
    <t>0.24</t>
  </si>
  <si>
    <t>29.11</t>
  </si>
  <si>
    <t>30.71</t>
  </si>
  <si>
    <t>1.61</t>
  </si>
  <si>
    <t>0.40%</t>
  </si>
  <si>
    <t>29.09</t>
  </si>
  <si>
    <t>29.78</t>
  </si>
  <si>
    <t>22.89</t>
  </si>
  <si>
    <t>22.97</t>
  </si>
  <si>
    <t>0.33%</t>
  </si>
  <si>
    <t>0.30%</t>
  </si>
  <si>
    <t>16.40</t>
  </si>
  <si>
    <t>16.83</t>
  </si>
  <si>
    <t>2.66%</t>
  </si>
  <si>
    <t>8.37</t>
  </si>
  <si>
    <t>8.19</t>
  </si>
  <si>
    <t>8.13</t>
  </si>
  <si>
    <t>-0.06</t>
  </si>
  <si>
    <t>7,455.73</t>
  </si>
  <si>
    <t>1.81%</t>
  </si>
  <si>
    <t>Cartera de credito comercial prioritario</t>
  </si>
  <si>
    <t>Cartera de credito Consumo prioritario</t>
  </si>
  <si>
    <t>1,061.00</t>
  </si>
  <si>
    <t>1,085.39</t>
  </si>
  <si>
    <t>814.60</t>
  </si>
  <si>
    <t>869.16</t>
  </si>
  <si>
    <t>6.70%</t>
  </si>
  <si>
    <t>776.62</t>
  </si>
  <si>
    <t>813.13</t>
  </si>
  <si>
    <t>36.51</t>
  </si>
  <si>
    <t>667.88</t>
  </si>
  <si>
    <t>690.50</t>
  </si>
  <si>
    <t>22.62</t>
  </si>
  <si>
    <t>488.39</t>
  </si>
  <si>
    <t>501.22</t>
  </si>
  <si>
    <t>442.10</t>
  </si>
  <si>
    <t>458.64</t>
  </si>
  <si>
    <t>429.89</t>
  </si>
  <si>
    <t>443.44</t>
  </si>
  <si>
    <t>364.29</t>
  </si>
  <si>
    <t>375.03</t>
  </si>
  <si>
    <t>347.12</t>
  </si>
  <si>
    <t>359.95</t>
  </si>
  <si>
    <t>331.57</t>
  </si>
  <si>
    <t>338.03</t>
  </si>
  <si>
    <t>6.45</t>
  </si>
  <si>
    <t>1.95%</t>
  </si>
  <si>
    <t>313.13</t>
  </si>
  <si>
    <t>318.48</t>
  </si>
  <si>
    <t>3.19%</t>
  </si>
  <si>
    <t>308.44</t>
  </si>
  <si>
    <t>312.25</t>
  </si>
  <si>
    <t>299.30</t>
  </si>
  <si>
    <t>298.75</t>
  </si>
  <si>
    <t>-0.55</t>
  </si>
  <si>
    <t>284.67</t>
  </si>
  <si>
    <t>298.70</t>
  </si>
  <si>
    <t>14.02</t>
  </si>
  <si>
    <t>281.61</t>
  </si>
  <si>
    <t>292.63</t>
  </si>
  <si>
    <t>276.79</t>
  </si>
  <si>
    <t>292.12</t>
  </si>
  <si>
    <t>271.46</t>
  </si>
  <si>
    <t>274.01</t>
  </si>
  <si>
    <t>2.75%</t>
  </si>
  <si>
    <t>214.43</t>
  </si>
  <si>
    <t>217.03</t>
  </si>
  <si>
    <t>2.61</t>
  </si>
  <si>
    <t>1.22%</t>
  </si>
  <si>
    <t>188.01</t>
  </si>
  <si>
    <t>1.91%</t>
  </si>
  <si>
    <t>185.52</t>
  </si>
  <si>
    <t>189.80</t>
  </si>
  <si>
    <t>183.16</t>
  </si>
  <si>
    <t>185.15</t>
  </si>
  <si>
    <t>1.99</t>
  </si>
  <si>
    <t>1.86%</t>
  </si>
  <si>
    <t>145.76</t>
  </si>
  <si>
    <t>150.18</t>
  </si>
  <si>
    <t>115.53</t>
  </si>
  <si>
    <t>116.47</t>
  </si>
  <si>
    <t>1.17%</t>
  </si>
  <si>
    <t>92.91</t>
  </si>
  <si>
    <t>95.98</t>
  </si>
  <si>
    <t>0.96%</t>
  </si>
  <si>
    <t>90.04</t>
  </si>
  <si>
    <t>90.46</t>
  </si>
  <si>
    <t>83.66</t>
  </si>
  <si>
    <t>89.09</t>
  </si>
  <si>
    <t>5.43</t>
  </si>
  <si>
    <t>79.01</t>
  </si>
  <si>
    <t>79.47</t>
  </si>
  <si>
    <t>0.59%</t>
  </si>
  <si>
    <t>70.60</t>
  </si>
  <si>
    <t>0.21</t>
  </si>
  <si>
    <t>67.11</t>
  </si>
  <si>
    <t>68.14</t>
  </si>
  <si>
    <t>1.03</t>
  </si>
  <si>
    <t>1.54%</t>
  </si>
  <si>
    <t>0.68%</t>
  </si>
  <si>
    <t>63.65</t>
  </si>
  <si>
    <t>59.64</t>
  </si>
  <si>
    <t>60.64</t>
  </si>
  <si>
    <t>1.00</t>
  </si>
  <si>
    <t>0.61%</t>
  </si>
  <si>
    <t>42.97</t>
  </si>
  <si>
    <t>44.80</t>
  </si>
  <si>
    <t>1.83</t>
  </si>
  <si>
    <t>0.45%</t>
  </si>
  <si>
    <t>41.38</t>
  </si>
  <si>
    <t>41.51</t>
  </si>
  <si>
    <t>42.02</t>
  </si>
  <si>
    <t>38.27</t>
  </si>
  <si>
    <t>39.98</t>
  </si>
  <si>
    <t>37.39</t>
  </si>
  <si>
    <t>38.09</t>
  </si>
  <si>
    <t>0.38%</t>
  </si>
  <si>
    <t>31.94</t>
  </si>
  <si>
    <t>33.43</t>
  </si>
  <si>
    <t>27.98</t>
  </si>
  <si>
    <t>28.65</t>
  </si>
  <si>
    <t>23.80</t>
  </si>
  <si>
    <t>24.34</t>
  </si>
  <si>
    <t>0.24%</t>
  </si>
  <si>
    <t>18.09</t>
  </si>
  <si>
    <t>18.37</t>
  </si>
  <si>
    <t>0.28</t>
  </si>
  <si>
    <t>12.95</t>
  </si>
  <si>
    <t>12.93</t>
  </si>
  <si>
    <t>12.91</t>
  </si>
  <si>
    <t>-0.02</t>
  </si>
  <si>
    <t>9,672.76</t>
  </si>
  <si>
    <t>997.93</t>
  </si>
  <si>
    <t>1,020.92</t>
  </si>
  <si>
    <t>22.99</t>
  </si>
  <si>
    <t>705.92</t>
  </si>
  <si>
    <t>754.82</t>
  </si>
  <si>
    <t>688.69</t>
  </si>
  <si>
    <t>727.10</t>
  </si>
  <si>
    <t>7.92%</t>
  </si>
  <si>
    <t>628.26</t>
  </si>
  <si>
    <t>651.62</t>
  </si>
  <si>
    <t>467.38</t>
  </si>
  <si>
    <t>480.65</t>
  </si>
  <si>
    <t>421.31</t>
  </si>
  <si>
    <t>440.59</t>
  </si>
  <si>
    <t>4.80%</t>
  </si>
  <si>
    <t>399.95</t>
  </si>
  <si>
    <t>414.73</t>
  </si>
  <si>
    <t>321.85</t>
  </si>
  <si>
    <t>335.03</t>
  </si>
  <si>
    <t>326.52</t>
  </si>
  <si>
    <t>334.85</t>
  </si>
  <si>
    <t>8.33</t>
  </si>
  <si>
    <t>310.90</t>
  </si>
  <si>
    <t>318.30</t>
  </si>
  <si>
    <t>7.39</t>
  </si>
  <si>
    <t>299.48</t>
  </si>
  <si>
    <t>305.21</t>
  </si>
  <si>
    <t>297.96</t>
  </si>
  <si>
    <t>301.91</t>
  </si>
  <si>
    <t>266.36</t>
  </si>
  <si>
    <t>270.81</t>
  </si>
  <si>
    <t>1.67%</t>
  </si>
  <si>
    <t>262.02</t>
  </si>
  <si>
    <t>270.25</t>
  </si>
  <si>
    <t>2.94%</t>
  </si>
  <si>
    <t>256.09</t>
  </si>
  <si>
    <t>263.85</t>
  </si>
  <si>
    <t>7.77</t>
  </si>
  <si>
    <t>246.04</t>
  </si>
  <si>
    <t>259.47</t>
  </si>
  <si>
    <t>2.83%</t>
  </si>
  <si>
    <t>249.66</t>
  </si>
  <si>
    <t>253.08</t>
  </si>
  <si>
    <t>2.76%</t>
  </si>
  <si>
    <t>206.69</t>
  </si>
  <si>
    <t>209.40</t>
  </si>
  <si>
    <t>2.28%</t>
  </si>
  <si>
    <t>176.91</t>
  </si>
  <si>
    <t>178.46</t>
  </si>
  <si>
    <t>172.02</t>
  </si>
  <si>
    <t>177.36</t>
  </si>
  <si>
    <t>5.34</t>
  </si>
  <si>
    <t>1.93%</t>
  </si>
  <si>
    <t>174.48</t>
  </si>
  <si>
    <t>1.40%</t>
  </si>
  <si>
    <t>137.08</t>
  </si>
  <si>
    <t>141.50</t>
  </si>
  <si>
    <t>109.97</t>
  </si>
  <si>
    <t>111.59</t>
  </si>
  <si>
    <t>83.15</t>
  </si>
  <si>
    <t>87.01</t>
  </si>
  <si>
    <t>79.75</t>
  </si>
  <si>
    <t>85.52</t>
  </si>
  <si>
    <t>5.77</t>
  </si>
  <si>
    <t>75.85</t>
  </si>
  <si>
    <t>76.64</t>
  </si>
  <si>
    <t>0.79</t>
  </si>
  <si>
    <t>64.87</t>
  </si>
  <si>
    <t>66.07</t>
  </si>
  <si>
    <t>1.20</t>
  </si>
  <si>
    <t>0.72%</t>
  </si>
  <si>
    <t>61.26</t>
  </si>
  <si>
    <t>62.40</t>
  </si>
  <si>
    <t>60.19</t>
  </si>
  <si>
    <t>61.09</t>
  </si>
  <si>
    <t>0.67%</t>
  </si>
  <si>
    <t>54.64</t>
  </si>
  <si>
    <t>55.90</t>
  </si>
  <si>
    <t>48.92</t>
  </si>
  <si>
    <t>50.88</t>
  </si>
  <si>
    <t>1.96</t>
  </si>
  <si>
    <t>41.45</t>
  </si>
  <si>
    <t>41.96</t>
  </si>
  <si>
    <t>37.69</t>
  </si>
  <si>
    <t>38.29</t>
  </si>
  <si>
    <t>0.60</t>
  </si>
  <si>
    <t>1.58%</t>
  </si>
  <si>
    <t>33.21</t>
  </si>
  <si>
    <t>33.51</t>
  </si>
  <si>
    <t>0.30</t>
  </si>
  <si>
    <t>0.36%</t>
  </si>
  <si>
    <t>27.85</t>
  </si>
  <si>
    <t>28.50</t>
  </si>
  <si>
    <t>0.65</t>
  </si>
  <si>
    <t>0.31%</t>
  </si>
  <si>
    <t>26.03</t>
  </si>
  <si>
    <t>26.21</t>
  </si>
  <si>
    <t>0.18</t>
  </si>
  <si>
    <t>21.97</t>
  </si>
  <si>
    <t>0.25%</t>
  </si>
  <si>
    <t>22.03</t>
  </si>
  <si>
    <t>21.60</t>
  </si>
  <si>
    <t>14.53</t>
  </si>
  <si>
    <t>14.99</t>
  </si>
  <si>
    <t>11.97</t>
  </si>
  <si>
    <t>0.01</t>
  </si>
  <si>
    <t>8,888.81</t>
  </si>
  <si>
    <t>171.95</t>
  </si>
  <si>
    <t>183.90</t>
  </si>
  <si>
    <t>159.67</t>
  </si>
  <si>
    <t>165.45</t>
  </si>
  <si>
    <t>135.44</t>
  </si>
  <si>
    <t>147.29</t>
  </si>
  <si>
    <t>125.23</t>
  </si>
  <si>
    <t>143.20</t>
  </si>
  <si>
    <t>120.80</t>
  </si>
  <si>
    <t>129.54</t>
  </si>
  <si>
    <t>118.41</t>
  </si>
  <si>
    <t>122.99</t>
  </si>
  <si>
    <t>87.44</t>
  </si>
  <si>
    <t>99.76</t>
  </si>
  <si>
    <t>12.32</t>
  </si>
  <si>
    <t>4.42%</t>
  </si>
  <si>
    <t>92.00</t>
  </si>
  <si>
    <t>99.18</t>
  </si>
  <si>
    <t>87.31</t>
  </si>
  <si>
    <t>93.58</t>
  </si>
  <si>
    <t>85.69</t>
  </si>
  <si>
    <t>91.29</t>
  </si>
  <si>
    <t>5.60</t>
  </si>
  <si>
    <t>4.05%</t>
  </si>
  <si>
    <t>71.45</t>
  </si>
  <si>
    <t>74.99</t>
  </si>
  <si>
    <t>3.54</t>
  </si>
  <si>
    <t>68.23</t>
  </si>
  <si>
    <t>73.84</t>
  </si>
  <si>
    <t>65.29</t>
  </si>
  <si>
    <t>67.56</t>
  </si>
  <si>
    <t>62.36</t>
  </si>
  <si>
    <t>65.76</t>
  </si>
  <si>
    <t>3.40</t>
  </si>
  <si>
    <t>66.44</t>
  </si>
  <si>
    <t>64.31</t>
  </si>
  <si>
    <t>57.51</t>
  </si>
  <si>
    <t>60.92</t>
  </si>
  <si>
    <t>2.70%</t>
  </si>
  <si>
    <t>55.34</t>
  </si>
  <si>
    <t>58.12</t>
  </si>
  <si>
    <t>2.78</t>
  </si>
  <si>
    <t>2.58%</t>
  </si>
  <si>
    <t>53.48</t>
  </si>
  <si>
    <t>57.45</t>
  </si>
  <si>
    <t>46.18</t>
  </si>
  <si>
    <t>50.54</t>
  </si>
  <si>
    <t>40.22</t>
  </si>
  <si>
    <t>40.33</t>
  </si>
  <si>
    <t>40.86</t>
  </si>
  <si>
    <t>38.31</t>
  </si>
  <si>
    <t>37.25</t>
  </si>
  <si>
    <t>-0.67</t>
  </si>
  <si>
    <t>32.28</t>
  </si>
  <si>
    <t>29.55</t>
  </si>
  <si>
    <t>29.32</t>
  </si>
  <si>
    <t>2.33</t>
  </si>
  <si>
    <t>26.34</t>
  </si>
  <si>
    <t>27.05</t>
  </si>
  <si>
    <t>1.20%</t>
  </si>
  <si>
    <t>24.08</t>
  </si>
  <si>
    <t>24.85</t>
  </si>
  <si>
    <t>1.10%</t>
  </si>
  <si>
    <t>20.32</t>
  </si>
  <si>
    <t>21.12</t>
  </si>
  <si>
    <t>0.80</t>
  </si>
  <si>
    <t>19.14</t>
  </si>
  <si>
    <t>0.85%</t>
  </si>
  <si>
    <t>17.75</t>
  </si>
  <si>
    <t>18.22</t>
  </si>
  <si>
    <t>18.77</t>
  </si>
  <si>
    <t>0.55</t>
  </si>
  <si>
    <t>15.52</t>
  </si>
  <si>
    <t>16.16</t>
  </si>
  <si>
    <t>13.49</t>
  </si>
  <si>
    <t>14.26</t>
  </si>
  <si>
    <t>13.98</t>
  </si>
  <si>
    <t>14.00</t>
  </si>
  <si>
    <t>13.90</t>
  </si>
  <si>
    <t>12.37</t>
  </si>
  <si>
    <t>12.85</t>
  </si>
  <si>
    <t>10.97</t>
  </si>
  <si>
    <t>10.03</t>
  </si>
  <si>
    <t>9.73</t>
  </si>
  <si>
    <t>9.94</t>
  </si>
  <si>
    <t>6.76</t>
  </si>
  <si>
    <t>6.80</t>
  </si>
  <si>
    <t>0.04</t>
  </si>
  <si>
    <t>5.54</t>
  </si>
  <si>
    <t>5.63</t>
  </si>
  <si>
    <t>0.29</t>
  </si>
  <si>
    <t>4.67</t>
  </si>
  <si>
    <t>4.63</t>
  </si>
  <si>
    <t>3.73</t>
  </si>
  <si>
    <t>2,122.50</t>
  </si>
  <si>
    <t>838.26</t>
  </si>
  <si>
    <t>855.47</t>
  </si>
  <si>
    <t>601.15</t>
  </si>
  <si>
    <t>627.17</t>
  </si>
  <si>
    <t>507.91</t>
  </si>
  <si>
    <t>544.14</t>
  </si>
  <si>
    <t>456.26</t>
  </si>
  <si>
    <t>467.44</t>
  </si>
  <si>
    <t>6.88%</t>
  </si>
  <si>
    <t>346.42</t>
  </si>
  <si>
    <t>350.94</t>
  </si>
  <si>
    <t>4.52</t>
  </si>
  <si>
    <t>325.69</t>
  </si>
  <si>
    <t>339.92</t>
  </si>
  <si>
    <t>5.00%</t>
  </si>
  <si>
    <t>258.32</t>
  </si>
  <si>
    <t>268.76</t>
  </si>
  <si>
    <t>263.93</t>
  </si>
  <si>
    <t>266.87</t>
  </si>
  <si>
    <t>231.25</t>
  </si>
  <si>
    <t>231.37</t>
  </si>
  <si>
    <t>0.12</t>
  </si>
  <si>
    <t>3.41%</t>
  </si>
  <si>
    <t>222.80</t>
  </si>
  <si>
    <t>223.79</t>
  </si>
  <si>
    <t>209.65</t>
  </si>
  <si>
    <t>207.54</t>
  </si>
  <si>
    <t>193.72</t>
  </si>
  <si>
    <t>198.10</t>
  </si>
  <si>
    <t>2.92%</t>
  </si>
  <si>
    <t>187.50</t>
  </si>
  <si>
    <t>197.81</t>
  </si>
  <si>
    <t>191.42</t>
  </si>
  <si>
    <t>197.57</t>
  </si>
  <si>
    <t>192.35</t>
  </si>
  <si>
    <t>195.16</t>
  </si>
  <si>
    <t>193.59</t>
  </si>
  <si>
    <t>194.65</t>
  </si>
  <si>
    <t>175.93</t>
  </si>
  <si>
    <t>181.79</t>
  </si>
  <si>
    <t>146.99</t>
  </si>
  <si>
    <t>146.27</t>
  </si>
  <si>
    <t>2.15%</t>
  </si>
  <si>
    <t>137.12</t>
  </si>
  <si>
    <t>136.53</t>
  </si>
  <si>
    <t>137.55</t>
  </si>
  <si>
    <t>1.02</t>
  </si>
  <si>
    <t>2.02%</t>
  </si>
  <si>
    <t>121.65</t>
  </si>
  <si>
    <t>122.62</t>
  </si>
  <si>
    <t>0.96</t>
  </si>
  <si>
    <t>100.56</t>
  </si>
  <si>
    <t>103.20</t>
  </si>
  <si>
    <t>2.63</t>
  </si>
  <si>
    <t>85.60</t>
  </si>
  <si>
    <t>86.47</t>
  </si>
  <si>
    <t>56.99</t>
  </si>
  <si>
    <t>56.74</t>
  </si>
  <si>
    <t>53.14</t>
  </si>
  <si>
    <t>54.68</t>
  </si>
  <si>
    <t>46.90</t>
  </si>
  <si>
    <t>49.22</t>
  </si>
  <si>
    <t>45.74</t>
  </si>
  <si>
    <t>46.24</t>
  </si>
  <si>
    <t>44.50</t>
  </si>
  <si>
    <t>44.91</t>
  </si>
  <si>
    <t>0.66%</t>
  </si>
  <si>
    <t>40.00</t>
  </si>
  <si>
    <t>0.23</t>
  </si>
  <si>
    <t>33.44</t>
  </si>
  <si>
    <t>34.07</t>
  </si>
  <si>
    <t>33.80</t>
  </si>
  <si>
    <t>34.00</t>
  </si>
  <si>
    <t>0.20</t>
  </si>
  <si>
    <t>29.82</t>
  </si>
  <si>
    <t>31.28</t>
  </si>
  <si>
    <t>1.47</t>
  </si>
  <si>
    <t>24.12</t>
  </si>
  <si>
    <t>23.95</t>
  </si>
  <si>
    <t>-0.17</t>
  </si>
  <si>
    <t>20.53</t>
  </si>
  <si>
    <t>20.68</t>
  </si>
  <si>
    <t>20.74</t>
  </si>
  <si>
    <t>0.06</t>
  </si>
  <si>
    <t>17.97</t>
  </si>
  <si>
    <t>18.41</t>
  </si>
  <si>
    <t>0.43</t>
  </si>
  <si>
    <t>0.27%</t>
  </si>
  <si>
    <t>15.47</t>
  </si>
  <si>
    <t>15.65</t>
  </si>
  <si>
    <t>12.03</t>
  </si>
  <si>
    <t>10.85</t>
  </si>
  <si>
    <t>11.37</t>
  </si>
  <si>
    <t>8.82</t>
  </si>
  <si>
    <t>8.94</t>
  </si>
  <si>
    <t>5.14</t>
  </si>
  <si>
    <t>0.08%</t>
  </si>
  <si>
    <t>6,624.03</t>
  </si>
  <si>
    <t>2.54%</t>
  </si>
  <si>
    <t>153.11</t>
  </si>
  <si>
    <t>158.61</t>
  </si>
  <si>
    <t>94.72</t>
  </si>
  <si>
    <t>103.92</t>
  </si>
  <si>
    <t>90.00</t>
  </si>
  <si>
    <t>95.26</t>
  </si>
  <si>
    <t>5.25</t>
  </si>
  <si>
    <t>81.96</t>
  </si>
  <si>
    <t>90.17</t>
  </si>
  <si>
    <t>5.82%</t>
  </si>
  <si>
    <t>79.04</t>
  </si>
  <si>
    <t>85.82</t>
  </si>
  <si>
    <t>6.79</t>
  </si>
  <si>
    <t>72.84</t>
  </si>
  <si>
    <t>78.61</t>
  </si>
  <si>
    <t>72.91</t>
  </si>
  <si>
    <t>65.01</t>
  </si>
  <si>
    <t>71.52</t>
  </si>
  <si>
    <t>6.51</t>
  </si>
  <si>
    <t>61.37</t>
  </si>
  <si>
    <t>64.17</t>
  </si>
  <si>
    <t>4.14%</t>
  </si>
  <si>
    <t>56.00</t>
  </si>
  <si>
    <t>58.64</t>
  </si>
  <si>
    <t>2.64</t>
  </si>
  <si>
    <t>3.78%</t>
  </si>
  <si>
    <t>52.09</t>
  </si>
  <si>
    <t>55.46</t>
  </si>
  <si>
    <t>46.66</t>
  </si>
  <si>
    <t>49.49</t>
  </si>
  <si>
    <t>37.95</t>
  </si>
  <si>
    <t>42.32</t>
  </si>
  <si>
    <t>39.18</t>
  </si>
  <si>
    <t>42.09</t>
  </si>
  <si>
    <t>39.50</t>
  </si>
  <si>
    <t>41.53</t>
  </si>
  <si>
    <t>40.50</t>
  </si>
  <si>
    <t>41.27</t>
  </si>
  <si>
    <t>36.37</t>
  </si>
  <si>
    <t>38.32</t>
  </si>
  <si>
    <t>30.15</t>
  </si>
  <si>
    <t>32.26</t>
  </si>
  <si>
    <t>31.30</t>
  </si>
  <si>
    <t>1.48</t>
  </si>
  <si>
    <t>30.73</t>
  </si>
  <si>
    <t>30.93</t>
  </si>
  <si>
    <t>2.00%</t>
  </si>
  <si>
    <t>29.02</t>
  </si>
  <si>
    <t>30.30</t>
  </si>
  <si>
    <t>30.14</t>
  </si>
  <si>
    <t>19.67</t>
  </si>
  <si>
    <t>21.34</t>
  </si>
  <si>
    <t>18.89</t>
  </si>
  <si>
    <t>19.04</t>
  </si>
  <si>
    <t>17.16</t>
  </si>
  <si>
    <t>15.19</t>
  </si>
  <si>
    <t>17.22</t>
  </si>
  <si>
    <t>16.31</t>
  </si>
  <si>
    <t>1.05%</t>
  </si>
  <si>
    <t>14.69</t>
  </si>
  <si>
    <t>15.64</t>
  </si>
  <si>
    <t>13.19</t>
  </si>
  <si>
    <t>14.20</t>
  </si>
  <si>
    <t>1.01</t>
  </si>
  <si>
    <t>12.30</t>
  </si>
  <si>
    <t>12.55</t>
  </si>
  <si>
    <t>0.25</t>
  </si>
  <si>
    <t>10.99</t>
  </si>
  <si>
    <t>11.51</t>
  </si>
  <si>
    <t>7.71</t>
  </si>
  <si>
    <t>8.63</t>
  </si>
  <si>
    <t>0.92</t>
  </si>
  <si>
    <t>7.73</t>
  </si>
  <si>
    <t>8.35</t>
  </si>
  <si>
    <t>0.54%</t>
  </si>
  <si>
    <t>7.37</t>
  </si>
  <si>
    <t>7.40</t>
  </si>
  <si>
    <t>7.84</t>
  </si>
  <si>
    <t>0.51%</t>
  </si>
  <si>
    <t>0.48%</t>
  </si>
  <si>
    <t>0.34</t>
  </si>
  <si>
    <t>6.02</t>
  </si>
  <si>
    <t>6.36</t>
  </si>
  <si>
    <t>5.39</t>
  </si>
  <si>
    <t>4.66</t>
  </si>
  <si>
    <t>4.75</t>
  </si>
  <si>
    <t>4.08</t>
  </si>
  <si>
    <t>4.10</t>
  </si>
  <si>
    <t>0.03</t>
  </si>
  <si>
    <t>1,460.46</t>
  </si>
  <si>
    <t>105.45</t>
  </si>
  <si>
    <t>105.93</t>
  </si>
  <si>
    <t>56.07</t>
  </si>
  <si>
    <t>57.67</t>
  </si>
  <si>
    <t>30.01</t>
  </si>
  <si>
    <t>31.56</t>
  </si>
  <si>
    <t>23.16</t>
  </si>
  <si>
    <t>23.33</t>
  </si>
  <si>
    <t>20.86</t>
  </si>
  <si>
    <t>21.71</t>
  </si>
  <si>
    <t>20.40</t>
  </si>
  <si>
    <t>20.50</t>
  </si>
  <si>
    <t>0.10</t>
  </si>
  <si>
    <t>4.13%</t>
  </si>
  <si>
    <t>19.93</t>
  </si>
  <si>
    <t>19.96</t>
  </si>
  <si>
    <t>4.02%</t>
  </si>
  <si>
    <t>19.51</t>
  </si>
  <si>
    <t>19.53</t>
  </si>
  <si>
    <t>17.47</t>
  </si>
  <si>
    <t>17.70</t>
  </si>
  <si>
    <t>3.56%</t>
  </si>
  <si>
    <t>13.13</t>
  </si>
  <si>
    <t>14.45</t>
  </si>
  <si>
    <t>14.65</t>
  </si>
  <si>
    <t>14.15</t>
  </si>
  <si>
    <t>-0.01</t>
  </si>
  <si>
    <t>12.61</t>
  </si>
  <si>
    <t>12.74</t>
  </si>
  <si>
    <t>11.23</t>
  </si>
  <si>
    <t>11.32</t>
  </si>
  <si>
    <t>10.35</t>
  </si>
  <si>
    <t>10.36</t>
  </si>
  <si>
    <t>2.09%</t>
  </si>
  <si>
    <t>8.80</t>
  </si>
  <si>
    <t>8.49</t>
  </si>
  <si>
    <t>8.52</t>
  </si>
  <si>
    <t>8.42</t>
  </si>
  <si>
    <t>7.94</t>
  </si>
  <si>
    <t>7.93</t>
  </si>
  <si>
    <t>7.59</t>
  </si>
  <si>
    <t>1.53%</t>
  </si>
  <si>
    <t>6.57</t>
  </si>
  <si>
    <t>6.62</t>
  </si>
  <si>
    <t>6.06</t>
  </si>
  <si>
    <t>6.07</t>
  </si>
  <si>
    <t>6.00</t>
  </si>
  <si>
    <t>1.21%</t>
  </si>
  <si>
    <t>5.45</t>
  </si>
  <si>
    <t>5.48</t>
  </si>
  <si>
    <t>4.55</t>
  </si>
  <si>
    <t>4.56</t>
  </si>
  <si>
    <t>4.59</t>
  </si>
  <si>
    <t>4.54</t>
  </si>
  <si>
    <t>3.35</t>
  </si>
  <si>
    <t>3.39</t>
  </si>
  <si>
    <t>3.38</t>
  </si>
  <si>
    <t>3.17</t>
  </si>
  <si>
    <t>3.15</t>
  </si>
  <si>
    <t>2.34</t>
  </si>
  <si>
    <t>2.10</t>
  </si>
  <si>
    <t>1.91</t>
  </si>
  <si>
    <t>1.86</t>
  </si>
  <si>
    <t>1.90</t>
  </si>
  <si>
    <t>1.59</t>
  </si>
  <si>
    <t>1.44</t>
  </si>
  <si>
    <t>1.45</t>
  </si>
  <si>
    <t>1.34</t>
  </si>
  <si>
    <t>1.35</t>
  </si>
  <si>
    <t>0.69%</t>
  </si>
  <si>
    <t>1.24</t>
  </si>
  <si>
    <t>490.63</t>
  </si>
  <si>
    <t>1.19%</t>
  </si>
  <si>
    <t>64.15</t>
  </si>
  <si>
    <t>65.11</t>
  </si>
  <si>
    <t>59.67</t>
  </si>
  <si>
    <t>59.82</t>
  </si>
  <si>
    <t>0.15</t>
  </si>
  <si>
    <t>6.86%</t>
  </si>
  <si>
    <t>6.61%</t>
  </si>
  <si>
    <t>50.47</t>
  </si>
  <si>
    <t>50.80</t>
  </si>
  <si>
    <t>49.60</t>
  </si>
  <si>
    <t>49.89</t>
  </si>
  <si>
    <t>46.84</t>
  </si>
  <si>
    <t>5.37%</t>
  </si>
  <si>
    <t>43.99</t>
  </si>
  <si>
    <t>44.09</t>
  </si>
  <si>
    <t>41.93</t>
  </si>
  <si>
    <t>42.03</t>
  </si>
  <si>
    <t>4.82%</t>
  </si>
  <si>
    <t>39.36</t>
  </si>
  <si>
    <t>39.59</t>
  </si>
  <si>
    <t>35.32</t>
  </si>
  <si>
    <t>31.24</t>
  </si>
  <si>
    <t>31.35</t>
  </si>
  <si>
    <t>29.65</t>
  </si>
  <si>
    <t>30.27</t>
  </si>
  <si>
    <t>27.66</t>
  </si>
  <si>
    <t>28.39</t>
  </si>
  <si>
    <t>26.30</t>
  </si>
  <si>
    <t>3.01%</t>
  </si>
  <si>
    <t>25.07</t>
  </si>
  <si>
    <t>25.20</t>
  </si>
  <si>
    <t>2.89%</t>
  </si>
  <si>
    <t>24.18</t>
  </si>
  <si>
    <t>24.27</t>
  </si>
  <si>
    <t>22.87</t>
  </si>
  <si>
    <t>22.96</t>
  </si>
  <si>
    <t>21.85</t>
  </si>
  <si>
    <t>19.78</t>
  </si>
  <si>
    <t>19.86</t>
  </si>
  <si>
    <t>19.05</t>
  </si>
  <si>
    <t>0.16</t>
  </si>
  <si>
    <t>14.27</t>
  </si>
  <si>
    <t>14.40</t>
  </si>
  <si>
    <t>14.60</t>
  </si>
  <si>
    <t>11.91</t>
  </si>
  <si>
    <t>9.92</t>
  </si>
  <si>
    <t>9.99</t>
  </si>
  <si>
    <t>9.62</t>
  </si>
  <si>
    <t>9.40</t>
  </si>
  <si>
    <t>1.08%</t>
  </si>
  <si>
    <t>8.07</t>
  </si>
  <si>
    <t>8.17</t>
  </si>
  <si>
    <t>8.16</t>
  </si>
  <si>
    <t>8.08</t>
  </si>
  <si>
    <t>8.12</t>
  </si>
  <si>
    <t>7.31</t>
  </si>
  <si>
    <t>7.49</t>
  </si>
  <si>
    <t>0.86%</t>
  </si>
  <si>
    <t>5.96</t>
  </si>
  <si>
    <t>5.98</t>
  </si>
  <si>
    <t>5.75</t>
  </si>
  <si>
    <t>5.49</t>
  </si>
  <si>
    <t>4.88</t>
  </si>
  <si>
    <t>4.91</t>
  </si>
  <si>
    <t>4.34</t>
  </si>
  <si>
    <t>4.40</t>
  </si>
  <si>
    <t>4.12</t>
  </si>
  <si>
    <t>2.96</t>
  </si>
  <si>
    <t>2.84</t>
  </si>
  <si>
    <t>2.86</t>
  </si>
  <si>
    <t>2.75</t>
  </si>
  <si>
    <t>2.77</t>
  </si>
  <si>
    <t>0.74</t>
  </si>
  <si>
    <t>0.09%</t>
  </si>
  <si>
    <t>869.61</t>
  </si>
  <si>
    <t>3.06</t>
  </si>
  <si>
    <t>Monitoreo mensual Financiero - Grupo ICORED 
(Corte a enero 2022)</t>
  </si>
  <si>
    <t>* Los datos de la Cooperativa "Cámara de Comercio de Ambato" son proyectados en base a últimos datos reportados de diciembre 2021</t>
  </si>
  <si>
    <t>1,268.46</t>
  </si>
  <si>
    <t>24.46</t>
  </si>
  <si>
    <t>10.85%</t>
  </si>
  <si>
    <t>1,003.94</t>
  </si>
  <si>
    <t>30.87</t>
  </si>
  <si>
    <t>8.59%</t>
  </si>
  <si>
    <t>931.19</t>
  </si>
  <si>
    <t>22.80</t>
  </si>
  <si>
    <t>775.92</t>
  </si>
  <si>
    <t>6.81</t>
  </si>
  <si>
    <t>6.64%</t>
  </si>
  <si>
    <t>579.99</t>
  </si>
  <si>
    <t>5.85</t>
  </si>
  <si>
    <t>4.96%</t>
  </si>
  <si>
    <t>534.18</t>
  </si>
  <si>
    <t>4.92</t>
  </si>
  <si>
    <t>4.57%</t>
  </si>
  <si>
    <t>512.66</t>
  </si>
  <si>
    <t>4.38%</t>
  </si>
  <si>
    <t>465.14</t>
  </si>
  <si>
    <t>435.89</t>
  </si>
  <si>
    <t>17.30</t>
  </si>
  <si>
    <t>3.73%</t>
  </si>
  <si>
    <t>409.89</t>
  </si>
  <si>
    <t>3.51%</t>
  </si>
  <si>
    <t>375.84</t>
  </si>
  <si>
    <t>3.21%</t>
  </si>
  <si>
    <t>373.34</t>
  </si>
  <si>
    <t>-3.08</t>
  </si>
  <si>
    <t>347.54</t>
  </si>
  <si>
    <t>16.58</t>
  </si>
  <si>
    <t>2.97%</t>
  </si>
  <si>
    <t>346.21</t>
  </si>
  <si>
    <t>6.19</t>
  </si>
  <si>
    <t>1.82%</t>
  </si>
  <si>
    <t>2.96%</t>
  </si>
  <si>
    <t>344.92</t>
  </si>
  <si>
    <t>10.48</t>
  </si>
  <si>
    <t>326.89</t>
  </si>
  <si>
    <t>3.32</t>
  </si>
  <si>
    <t>1.03%</t>
  </si>
  <si>
    <t>2.80%</t>
  </si>
  <si>
    <t>320.00</t>
  </si>
  <si>
    <t>4.46</t>
  </si>
  <si>
    <t>259.77</t>
  </si>
  <si>
    <t>2.22%</t>
  </si>
  <si>
    <t>227.76</t>
  </si>
  <si>
    <t>-0.35</t>
  </si>
  <si>
    <t>216.53</t>
  </si>
  <si>
    <t>1.85%</t>
  </si>
  <si>
    <t>211.83</t>
  </si>
  <si>
    <t>214.79</t>
  </si>
  <si>
    <t>1.84%</t>
  </si>
  <si>
    <t>180.58</t>
  </si>
  <si>
    <t>-0.89</t>
  </si>
  <si>
    <t>136.34</t>
  </si>
  <si>
    <t>111.81</t>
  </si>
  <si>
    <t>-0.49</t>
  </si>
  <si>
    <t>105.42</t>
  </si>
  <si>
    <t>-1.42</t>
  </si>
  <si>
    <t>0.90%</t>
  </si>
  <si>
    <t>104.24</t>
  </si>
  <si>
    <t>1.23</t>
  </si>
  <si>
    <t>91.80</t>
  </si>
  <si>
    <t>0.79%</t>
  </si>
  <si>
    <t>88.69</t>
  </si>
  <si>
    <t>0.88</t>
  </si>
  <si>
    <t>1.06%</t>
  </si>
  <si>
    <t>81.48</t>
  </si>
  <si>
    <t>0.70%</t>
  </si>
  <si>
    <t>72.26</t>
  </si>
  <si>
    <t>55.11</t>
  </si>
  <si>
    <t>0.57</t>
  </si>
  <si>
    <t>46.69</t>
  </si>
  <si>
    <t>-0.08</t>
  </si>
  <si>
    <t>42.12</t>
  </si>
  <si>
    <t>-2.33</t>
  </si>
  <si>
    <t>41.13</t>
  </si>
  <si>
    <t>0.82%</t>
  </si>
  <si>
    <t>37.20</t>
  </si>
  <si>
    <t>23.92</t>
  </si>
  <si>
    <t>17.06</t>
  </si>
  <si>
    <t>11,528.70</t>
  </si>
  <si>
    <t>11,692.67</t>
  </si>
  <si>
    <t>163.97</t>
  </si>
  <si>
    <t>1.42%</t>
  </si>
  <si>
    <t>VARIACIÓN dic-21 a ene-22</t>
  </si>
  <si>
    <t>ene-22</t>
  </si>
  <si>
    <t>119.37</t>
  </si>
  <si>
    <t>-11.16</t>
  </si>
  <si>
    <t>8.13%</t>
  </si>
  <si>
    <t>111.83</t>
  </si>
  <si>
    <t>-2.26</t>
  </si>
  <si>
    <t>7.62%</t>
  </si>
  <si>
    <t>107.22</t>
  </si>
  <si>
    <t>-4.55</t>
  </si>
  <si>
    <t>7.30%</t>
  </si>
  <si>
    <t>101.37</t>
  </si>
  <si>
    <t>-19.39</t>
  </si>
  <si>
    <t>6.90%</t>
  </si>
  <si>
    <t>86.11</t>
  </si>
  <si>
    <t>5.86%</t>
  </si>
  <si>
    <t>82.21</t>
  </si>
  <si>
    <t>8.70</t>
  </si>
  <si>
    <t>5.60%</t>
  </si>
  <si>
    <t>72.66</t>
  </si>
  <si>
    <t>12.35</t>
  </si>
  <si>
    <t>4.95%</t>
  </si>
  <si>
    <t>69.79</t>
  </si>
  <si>
    <t>-2.70</t>
  </si>
  <si>
    <t>4.75%</t>
  </si>
  <si>
    <t>65.43</t>
  </si>
  <si>
    <t>-8.12</t>
  </si>
  <si>
    <t>4.46%</t>
  </si>
  <si>
    <t>61.97</t>
  </si>
  <si>
    <t>-2.41</t>
  </si>
  <si>
    <t>4.22%</t>
  </si>
  <si>
    <t>60.81</t>
  </si>
  <si>
    <t>-8.10</t>
  </si>
  <si>
    <t>48.05</t>
  </si>
  <si>
    <t>-2.39</t>
  </si>
  <si>
    <t>47.70</t>
  </si>
  <si>
    <t>-2.14</t>
  </si>
  <si>
    <t>3.25%</t>
  </si>
  <si>
    <t>42.28</t>
  </si>
  <si>
    <t>2.82%</t>
  </si>
  <si>
    <t>39.93</t>
  </si>
  <si>
    <t>0.93</t>
  </si>
  <si>
    <t>2.72%</t>
  </si>
  <si>
    <t>39.82</t>
  </si>
  <si>
    <t>-0.84</t>
  </si>
  <si>
    <t>39.58</t>
  </si>
  <si>
    <t>-1.22</t>
  </si>
  <si>
    <t>36.98</t>
  </si>
  <si>
    <t>-7.49</t>
  </si>
  <si>
    <t>2.52%</t>
  </si>
  <si>
    <t>26.66</t>
  </si>
  <si>
    <t>-0.65</t>
  </si>
  <si>
    <t>26.52</t>
  </si>
  <si>
    <t>24.25</t>
  </si>
  <si>
    <t>-2.27</t>
  </si>
  <si>
    <t>1.65%</t>
  </si>
  <si>
    <t>15.11%</t>
  </si>
  <si>
    <t>14.05</t>
  </si>
  <si>
    <t>-1.30</t>
  </si>
  <si>
    <t>13.37</t>
  </si>
  <si>
    <t>2.01</t>
  </si>
  <si>
    <t>13.29</t>
  </si>
  <si>
    <t>-0.83</t>
  </si>
  <si>
    <t>10.91</t>
  </si>
  <si>
    <t>-1.40</t>
  </si>
  <si>
    <t>10.52</t>
  </si>
  <si>
    <t>0.86</t>
  </si>
  <si>
    <t>9.08</t>
  </si>
  <si>
    <t>0.32</t>
  </si>
  <si>
    <t>1.99%</t>
  </si>
  <si>
    <t>8.00</t>
  </si>
  <si>
    <t>-1.46</t>
  </si>
  <si>
    <t>7.44</t>
  </si>
  <si>
    <t>-1.02</t>
  </si>
  <si>
    <t>0.35</t>
  </si>
  <si>
    <t>-0.28</t>
  </si>
  <si>
    <t>4.00</t>
  </si>
  <si>
    <t>3.68</t>
  </si>
  <si>
    <t>0.56</t>
  </si>
  <si>
    <t>18.64%</t>
  </si>
  <si>
    <t>-1.80</t>
  </si>
  <si>
    <t>2.99</t>
  </si>
  <si>
    <t>1,518.17</t>
  </si>
  <si>
    <t>1,468.36</t>
  </si>
  <si>
    <t>-49.82</t>
  </si>
  <si>
    <t>193.10</t>
  </si>
  <si>
    <t>19.24</t>
  </si>
  <si>
    <t>11.94%</t>
  </si>
  <si>
    <t>143.93</t>
  </si>
  <si>
    <t>8.90%</t>
  </si>
  <si>
    <t>124.58</t>
  </si>
  <si>
    <t>7.70%</t>
  </si>
  <si>
    <t>108.76</t>
  </si>
  <si>
    <t>6.83</t>
  </si>
  <si>
    <t>6.73%</t>
  </si>
  <si>
    <t>98.62</t>
  </si>
  <si>
    <t>17.74</t>
  </si>
  <si>
    <t>6.10%</t>
  </si>
  <si>
    <t>1.68</t>
  </si>
  <si>
    <t>5.75%</t>
  </si>
  <si>
    <t>82.16</t>
  </si>
  <si>
    <t>-0.15</t>
  </si>
  <si>
    <t>5.08%</t>
  </si>
  <si>
    <t>78.32</t>
  </si>
  <si>
    <t>6.37</t>
  </si>
  <si>
    <t>8.85%</t>
  </si>
  <si>
    <t>4.84%</t>
  </si>
  <si>
    <t>70.41</t>
  </si>
  <si>
    <t>4.35%</t>
  </si>
  <si>
    <t>65.20</t>
  </si>
  <si>
    <t>4.03%</t>
  </si>
  <si>
    <t>59.70</t>
  </si>
  <si>
    <t>3.69%</t>
  </si>
  <si>
    <t>47.49</t>
  </si>
  <si>
    <t>45.92</t>
  </si>
  <si>
    <t>1.25</t>
  </si>
  <si>
    <t>2.84%</t>
  </si>
  <si>
    <t>41.89</t>
  </si>
  <si>
    <t>2.59%</t>
  </si>
  <si>
    <t>41.75</t>
  </si>
  <si>
    <t>33.82</t>
  </si>
  <si>
    <t>1.61%</t>
  </si>
  <si>
    <t>2.03%</t>
  </si>
  <si>
    <t>-1.48</t>
  </si>
  <si>
    <t>23.72</t>
  </si>
  <si>
    <t>1.47%</t>
  </si>
  <si>
    <t>19.27</t>
  </si>
  <si>
    <t>1.09%</t>
  </si>
  <si>
    <t>13.81</t>
  </si>
  <si>
    <t>-0.21</t>
  </si>
  <si>
    <t>-1.41</t>
  </si>
  <si>
    <t>10.90</t>
  </si>
  <si>
    <t>-0.60</t>
  </si>
  <si>
    <t>9.16</t>
  </si>
  <si>
    <t>3.71%</t>
  </si>
  <si>
    <t>1.56</t>
  </si>
  <si>
    <t>0.53%</t>
  </si>
  <si>
    <t>7.19</t>
  </si>
  <si>
    <t>-0.42</t>
  </si>
  <si>
    <t>6.93</t>
  </si>
  <si>
    <t>-0.63</t>
  </si>
  <si>
    <t>-0.44</t>
  </si>
  <si>
    <t>0.37%</t>
  </si>
  <si>
    <t>4.69</t>
  </si>
  <si>
    <t>4.31</t>
  </si>
  <si>
    <t>4.20</t>
  </si>
  <si>
    <t>3.98</t>
  </si>
  <si>
    <t>3.53</t>
  </si>
  <si>
    <t>0.31</t>
  </si>
  <si>
    <t>-0.04</t>
  </si>
  <si>
    <t>0.19%</t>
  </si>
  <si>
    <t>2.79</t>
  </si>
  <si>
    <t>0.88%</t>
  </si>
  <si>
    <t>2.22</t>
  </si>
  <si>
    <t>0.14%</t>
  </si>
  <si>
    <t>1,552.18</t>
  </si>
  <si>
    <t>1,617.11</t>
  </si>
  <si>
    <t>64.92</t>
  </si>
  <si>
    <t>1,014.71</t>
  </si>
  <si>
    <t>12.01</t>
  </si>
  <si>
    <t>13.20%</t>
  </si>
  <si>
    <t>745.29</t>
  </si>
  <si>
    <t>21.04</t>
  </si>
  <si>
    <t>9.70%</t>
  </si>
  <si>
    <t>579.31</t>
  </si>
  <si>
    <t>17.23</t>
  </si>
  <si>
    <t>3.07%</t>
  </si>
  <si>
    <t>7.54%</t>
  </si>
  <si>
    <t>469.95</t>
  </si>
  <si>
    <t>6.42</t>
  </si>
  <si>
    <t>6.12%</t>
  </si>
  <si>
    <t>334.99</t>
  </si>
  <si>
    <t>3.27</t>
  </si>
  <si>
    <t>4.36%</t>
  </si>
  <si>
    <t>306.96</t>
  </si>
  <si>
    <t>4.30</t>
  </si>
  <si>
    <t>295.63</t>
  </si>
  <si>
    <t>285.46</t>
  </si>
  <si>
    <t>278.34</t>
  </si>
  <si>
    <t>-2.23</t>
  </si>
  <si>
    <t>3.62%</t>
  </si>
  <si>
    <t>272.11</t>
  </si>
  <si>
    <t>3.54%</t>
  </si>
  <si>
    <t>237.70</t>
  </si>
  <si>
    <t>6.65</t>
  </si>
  <si>
    <t>3.09%</t>
  </si>
  <si>
    <t>232.02</t>
  </si>
  <si>
    <t>0.60%</t>
  </si>
  <si>
    <t>3.02%</t>
  </si>
  <si>
    <t>230.24</t>
  </si>
  <si>
    <t>229.25</t>
  </si>
  <si>
    <t>2.98%</t>
  </si>
  <si>
    <t>227.07</t>
  </si>
  <si>
    <t>4.84</t>
  </si>
  <si>
    <t>211.78</t>
  </si>
  <si>
    <t>204.81</t>
  </si>
  <si>
    <t>2.05</t>
  </si>
  <si>
    <t>-0.66</t>
  </si>
  <si>
    <t>136.11</t>
  </si>
  <si>
    <t>1.77%</t>
  </si>
  <si>
    <t>133.20</t>
  </si>
  <si>
    <t>134.68</t>
  </si>
  <si>
    <t>1.75%</t>
  </si>
  <si>
    <t>129.66</t>
  </si>
  <si>
    <t>1.69%</t>
  </si>
  <si>
    <t>128.33</t>
  </si>
  <si>
    <t>86.48</t>
  </si>
  <si>
    <t>75.58</t>
  </si>
  <si>
    <t>0.98%</t>
  </si>
  <si>
    <t>75.51</t>
  </si>
  <si>
    <t>70.08</t>
  </si>
  <si>
    <t>69.36</t>
  </si>
  <si>
    <t>64.44</t>
  </si>
  <si>
    <t>63.26</t>
  </si>
  <si>
    <t>57.77</t>
  </si>
  <si>
    <t>56.48</t>
  </si>
  <si>
    <t>-0.47</t>
  </si>
  <si>
    <t>33.30</t>
  </si>
  <si>
    <t>32.79</t>
  </si>
  <si>
    <t>32.37</t>
  </si>
  <si>
    <t>1.18%</t>
  </si>
  <si>
    <t>30.50</t>
  </si>
  <si>
    <t>-0.22</t>
  </si>
  <si>
    <t>-0.23</t>
  </si>
  <si>
    <t>17.10</t>
  </si>
  <si>
    <t>0.27</t>
  </si>
  <si>
    <t>7.90</t>
  </si>
  <si>
    <t>0.10%</t>
  </si>
  <si>
    <t>7,589.62</t>
  </si>
  <si>
    <t>7,684.42</t>
  </si>
  <si>
    <t>94.80</t>
  </si>
  <si>
    <t>&lt; 5.00%</t>
  </si>
  <si>
    <t>5.00% - 7.50%</t>
  </si>
  <si>
    <t>&gt; 7.50%</t>
  </si>
  <si>
    <t>1,109.03</t>
  </si>
  <si>
    <t>23.64</t>
  </si>
  <si>
    <t>10.96%</t>
  </si>
  <si>
    <t>895.95</t>
  </si>
  <si>
    <t>26.79</t>
  </si>
  <si>
    <t>3.08%</t>
  </si>
  <si>
    <t>832.87</t>
  </si>
  <si>
    <t>19.74</t>
  </si>
  <si>
    <t>8.23%</t>
  </si>
  <si>
    <t>696.89</t>
  </si>
  <si>
    <t>506.36</t>
  </si>
  <si>
    <t>5.13</t>
  </si>
  <si>
    <t>462.64</t>
  </si>
  <si>
    <t>0.87%</t>
  </si>
  <si>
    <t>447.54</t>
  </si>
  <si>
    <t>376.47</t>
  </si>
  <si>
    <t>16.52</t>
  </si>
  <si>
    <t>3.72%</t>
  </si>
  <si>
    <t>374.48</t>
  </si>
  <si>
    <t>337.89</t>
  </si>
  <si>
    <t>-0.13</t>
  </si>
  <si>
    <t>3.34%</t>
  </si>
  <si>
    <t>319.78</t>
  </si>
  <si>
    <t>1.31</t>
  </si>
  <si>
    <t>3.16%</t>
  </si>
  <si>
    <t>314.64</t>
  </si>
  <si>
    <t>15.94</t>
  </si>
  <si>
    <t>3.11%</t>
  </si>
  <si>
    <t>308.77</t>
  </si>
  <si>
    <t>-3.47</t>
  </si>
  <si>
    <t>3.05%</t>
  </si>
  <si>
    <t>304.63</t>
  </si>
  <si>
    <t>5.88</t>
  </si>
  <si>
    <t>302.09</t>
  </si>
  <si>
    <t>9.97</t>
  </si>
  <si>
    <t>295.70</t>
  </si>
  <si>
    <t>278.17</t>
  </si>
  <si>
    <t>4.16</t>
  </si>
  <si>
    <t>217.55</t>
  </si>
  <si>
    <t>192.20</t>
  </si>
  <si>
    <t>194.76</t>
  </si>
  <si>
    <t>2.56</t>
  </si>
  <si>
    <t>1.92%</t>
  </si>
  <si>
    <t>189.06</t>
  </si>
  <si>
    <t>-0.74</t>
  </si>
  <si>
    <t>1.87%</t>
  </si>
  <si>
    <t>185.11</t>
  </si>
  <si>
    <t>149.13</t>
  </si>
  <si>
    <t>-1.05</t>
  </si>
  <si>
    <t>119.16</t>
  </si>
  <si>
    <t>95.43</t>
  </si>
  <si>
    <t>-0.56</t>
  </si>
  <si>
    <t>91.57</t>
  </si>
  <si>
    <t>1.12</t>
  </si>
  <si>
    <t>87.56</t>
  </si>
  <si>
    <t>-1.53</t>
  </si>
  <si>
    <t>79.93</t>
  </si>
  <si>
    <t>68.88</t>
  </si>
  <si>
    <t>67.14</t>
  </si>
  <si>
    <t>-0.46</t>
  </si>
  <si>
    <t>60.68</t>
  </si>
  <si>
    <t>46.07</t>
  </si>
  <si>
    <t>1.27</t>
  </si>
  <si>
    <t>42.50</t>
  </si>
  <si>
    <t>39.86</t>
  </si>
  <si>
    <t>35.73</t>
  </si>
  <si>
    <t>-2.36</t>
  </si>
  <si>
    <t>33.73</t>
  </si>
  <si>
    <t>28.72</t>
  </si>
  <si>
    <t>24.95</t>
  </si>
  <si>
    <t>18.48</t>
  </si>
  <si>
    <t>12.96</t>
  </si>
  <si>
    <t>9,977.03</t>
  </si>
  <si>
    <t>10,123.19</t>
  </si>
  <si>
    <t>146.16</t>
  </si>
  <si>
    <t>1.46%</t>
  </si>
  <si>
    <t>1,044.21</t>
  </si>
  <si>
    <t>23.29</t>
  </si>
  <si>
    <t>11.19%</t>
  </si>
  <si>
    <t>780.06</t>
  </si>
  <si>
    <t>25.24</t>
  </si>
  <si>
    <t>8.36%</t>
  </si>
  <si>
    <t>751.78</t>
  </si>
  <si>
    <t>24.68</t>
  </si>
  <si>
    <t>8.06%</t>
  </si>
  <si>
    <t>659.39</t>
  </si>
  <si>
    <t>7.07%</t>
  </si>
  <si>
    <t>486.21</t>
  </si>
  <si>
    <t>5.56</t>
  </si>
  <si>
    <t>5.21%</t>
  </si>
  <si>
    <t>445.76</t>
  </si>
  <si>
    <t>419.57</t>
  </si>
  <si>
    <t>4.50%</t>
  </si>
  <si>
    <t>351.22</t>
  </si>
  <si>
    <t>16.20</t>
  </si>
  <si>
    <t>4.83%</t>
  </si>
  <si>
    <t>333.74</t>
  </si>
  <si>
    <t>-1.11</t>
  </si>
  <si>
    <t>317.84</t>
  </si>
  <si>
    <t>306.50</t>
  </si>
  <si>
    <t>1.29</t>
  </si>
  <si>
    <t>298.14</t>
  </si>
  <si>
    <t>-3.77</t>
  </si>
  <si>
    <t>3.20%</t>
  </si>
  <si>
    <t>275.35</t>
  </si>
  <si>
    <t>274.13</t>
  </si>
  <si>
    <t>3.88</t>
  </si>
  <si>
    <t>269.61</t>
  </si>
  <si>
    <t>5.76</t>
  </si>
  <si>
    <t>268.22</t>
  </si>
  <si>
    <t>257.70</t>
  </si>
  <si>
    <t>209.45</t>
  </si>
  <si>
    <t>180.46</t>
  </si>
  <si>
    <t>183.26</t>
  </si>
  <si>
    <t>1.55%</t>
  </si>
  <si>
    <t>1.96%</t>
  </si>
  <si>
    <t>178.60</t>
  </si>
  <si>
    <t>176.69</t>
  </si>
  <si>
    <t>1.89%</t>
  </si>
  <si>
    <t>139.68</t>
  </si>
  <si>
    <t>1.50%</t>
  </si>
  <si>
    <t>114.21</t>
  </si>
  <si>
    <t>-0.53</t>
  </si>
  <si>
    <t>83.95</t>
  </si>
  <si>
    <t>-1.57</t>
  </si>
  <si>
    <t>78.10</t>
  </si>
  <si>
    <t>67.05</t>
  </si>
  <si>
    <t>0.98</t>
  </si>
  <si>
    <t>1.48%</t>
  </si>
  <si>
    <t>63.32</t>
  </si>
  <si>
    <t>59.93</t>
  </si>
  <si>
    <t>-1.16</t>
  </si>
  <si>
    <t>55.99</t>
  </si>
  <si>
    <t>50.59</t>
  </si>
  <si>
    <t>43.35</t>
  </si>
  <si>
    <t>38.81</t>
  </si>
  <si>
    <t>1.36%</t>
  </si>
  <si>
    <t>33.62</t>
  </si>
  <si>
    <t>29.16</t>
  </si>
  <si>
    <t>0.66</t>
  </si>
  <si>
    <t>24.88</t>
  </si>
  <si>
    <t>-1.33</t>
  </si>
  <si>
    <t>23.22</t>
  </si>
  <si>
    <t>2.65%</t>
  </si>
  <si>
    <t>21.61</t>
  </si>
  <si>
    <t>15.21</t>
  </si>
  <si>
    <t>12.00</t>
  </si>
  <si>
    <t>9,187.12</t>
  </si>
  <si>
    <t>9,328.60</t>
  </si>
  <si>
    <t>141.48</t>
  </si>
  <si>
    <t>181.00</t>
  </si>
  <si>
    <t>-2.90</t>
  </si>
  <si>
    <t>8.24%</t>
  </si>
  <si>
    <t>154.25</t>
  </si>
  <si>
    <t>-11.20</t>
  </si>
  <si>
    <t>7.02%</t>
  </si>
  <si>
    <t>147.93</t>
  </si>
  <si>
    <t>6.74%</t>
  </si>
  <si>
    <t>139.91</t>
  </si>
  <si>
    <t>-3.28</t>
  </si>
  <si>
    <t>6.37%</t>
  </si>
  <si>
    <t>123.33</t>
  </si>
  <si>
    <t>-6.20</t>
  </si>
  <si>
    <t>5.62%</t>
  </si>
  <si>
    <t>119.13</t>
  </si>
  <si>
    <t>-3.86</t>
  </si>
  <si>
    <t>5.42%</t>
  </si>
  <si>
    <t>95.21</t>
  </si>
  <si>
    <t>-3.97</t>
  </si>
  <si>
    <t>4.34%</t>
  </si>
  <si>
    <t>94.97</t>
  </si>
  <si>
    <t>-4.79</t>
  </si>
  <si>
    <t>4.32%</t>
  </si>
  <si>
    <t>88.85</t>
  </si>
  <si>
    <t>-4.73</t>
  </si>
  <si>
    <t>87.45</t>
  </si>
  <si>
    <t>-3.84</t>
  </si>
  <si>
    <t>72.43</t>
  </si>
  <si>
    <t>-2.56</t>
  </si>
  <si>
    <t>3.30%</t>
  </si>
  <si>
    <t>71.90</t>
  </si>
  <si>
    <t>-1.94</t>
  </si>
  <si>
    <t>3.14%</t>
  </si>
  <si>
    <t>67.63</t>
  </si>
  <si>
    <t>67.35</t>
  </si>
  <si>
    <t>3.04</t>
  </si>
  <si>
    <t>61.77</t>
  </si>
  <si>
    <t>58.21</t>
  </si>
  <si>
    <t>-2.71</t>
  </si>
  <si>
    <t>56.78</t>
  </si>
  <si>
    <t>46.28</t>
  </si>
  <si>
    <t>-4.26</t>
  </si>
  <si>
    <t>2.11%</t>
  </si>
  <si>
    <t>39.52</t>
  </si>
  <si>
    <t>39.54</t>
  </si>
  <si>
    <t>36.99</t>
  </si>
  <si>
    <t>36.39</t>
  </si>
  <si>
    <t>-1.92</t>
  </si>
  <si>
    <t>1.66%</t>
  </si>
  <si>
    <t>33.66</t>
  </si>
  <si>
    <t>-2.06</t>
  </si>
  <si>
    <t>-1.51</t>
  </si>
  <si>
    <t>25.28</t>
  </si>
  <si>
    <t>1.15%</t>
  </si>
  <si>
    <t>24.74</t>
  </si>
  <si>
    <t>21.07</t>
  </si>
  <si>
    <t>17.57</t>
  </si>
  <si>
    <t>-1.21</t>
  </si>
  <si>
    <t>14.24</t>
  </si>
  <si>
    <t>0.65%</t>
  </si>
  <si>
    <t>13.51</t>
  </si>
  <si>
    <t>12.79</t>
  </si>
  <si>
    <t>-0.05</t>
  </si>
  <si>
    <t>-1.55</t>
  </si>
  <si>
    <t>9.86</t>
  </si>
  <si>
    <t>-0.07</t>
  </si>
  <si>
    <t>4.02</t>
  </si>
  <si>
    <t>2,258.84</t>
  </si>
  <si>
    <t>2,196.17</t>
  </si>
  <si>
    <t>-62.67</t>
  </si>
  <si>
    <t>889.96</t>
  </si>
  <si>
    <t>34.49</t>
  </si>
  <si>
    <t>12.73%</t>
  </si>
  <si>
    <t>656.69</t>
  </si>
  <si>
    <t>29.51</t>
  </si>
  <si>
    <t>9.39%</t>
  </si>
  <si>
    <t>570.62</t>
  </si>
  <si>
    <t>26.48</t>
  </si>
  <si>
    <t>8.16%</t>
  </si>
  <si>
    <t>478.12</t>
  </si>
  <si>
    <t>10.68</t>
  </si>
  <si>
    <t>6.84%</t>
  </si>
  <si>
    <t>362.69</t>
  </si>
  <si>
    <t>11.75</t>
  </si>
  <si>
    <t>3.35%</t>
  </si>
  <si>
    <t>5.19%</t>
  </si>
  <si>
    <t>349.18</t>
  </si>
  <si>
    <t>9.26</t>
  </si>
  <si>
    <t>4.99%</t>
  </si>
  <si>
    <t>281.36</t>
  </si>
  <si>
    <t>12.60</t>
  </si>
  <si>
    <t>4.69%</t>
  </si>
  <si>
    <t>271.09</t>
  </si>
  <si>
    <t>4.22</t>
  </si>
  <si>
    <t>3.88%</t>
  </si>
  <si>
    <t>234.60</t>
  </si>
  <si>
    <t>3.23</t>
  </si>
  <si>
    <t>226.59</t>
  </si>
  <si>
    <t>208.46</t>
  </si>
  <si>
    <t>207.42</t>
  </si>
  <si>
    <t>9.61</t>
  </si>
  <si>
    <t>4.86%</t>
  </si>
  <si>
    <t>201.81</t>
  </si>
  <si>
    <t>7.16</t>
  </si>
  <si>
    <t>201.08</t>
  </si>
  <si>
    <t>200.69</t>
  </si>
  <si>
    <t>2.59</t>
  </si>
  <si>
    <t>198.56</t>
  </si>
  <si>
    <t>183.39</t>
  </si>
  <si>
    <t>2.62%</t>
  </si>
  <si>
    <t>149.11</t>
  </si>
  <si>
    <t>2.13%</t>
  </si>
  <si>
    <t>140.81</t>
  </si>
  <si>
    <t>143.96</t>
  </si>
  <si>
    <t>139.02</t>
  </si>
  <si>
    <t>126.21</t>
  </si>
  <si>
    <t>3.59</t>
  </si>
  <si>
    <t>103.29</t>
  </si>
  <si>
    <t>88.68</t>
  </si>
  <si>
    <t>2.21</t>
  </si>
  <si>
    <t>58.86</t>
  </si>
  <si>
    <t>2.13</t>
  </si>
  <si>
    <t>55.69</t>
  </si>
  <si>
    <t>49.70</t>
  </si>
  <si>
    <t>47.81</t>
  </si>
  <si>
    <t>1.57</t>
  </si>
  <si>
    <t>45.93</t>
  </si>
  <si>
    <t>40.79</t>
  </si>
  <si>
    <t>35.54</t>
  </si>
  <si>
    <t>35.15</t>
  </si>
  <si>
    <t>1.15</t>
  </si>
  <si>
    <t>24.50</t>
  </si>
  <si>
    <t>20.97</t>
  </si>
  <si>
    <t>18.98</t>
  </si>
  <si>
    <t>16.37</t>
  </si>
  <si>
    <t>0.72</t>
  </si>
  <si>
    <t>12.54</t>
  </si>
  <si>
    <t>9.15</t>
  </si>
  <si>
    <t>6,793.27</t>
  </si>
  <si>
    <t>6,993.60</t>
  </si>
  <si>
    <t>200.33</t>
  </si>
  <si>
    <t>158.78</t>
  </si>
  <si>
    <t>10.16%</t>
  </si>
  <si>
    <t>107.23</t>
  </si>
  <si>
    <t>3.31</t>
  </si>
  <si>
    <t>98.01</t>
  </si>
  <si>
    <t>6.27%</t>
  </si>
  <si>
    <t>90.32</t>
  </si>
  <si>
    <t>5.78%</t>
  </si>
  <si>
    <t>86.01</t>
  </si>
  <si>
    <t>5.51%</t>
  </si>
  <si>
    <t>78.75</t>
  </si>
  <si>
    <t>5.04%</t>
  </si>
  <si>
    <t>73.25</t>
  </si>
  <si>
    <t>71.60</t>
  </si>
  <si>
    <t>4.58%</t>
  </si>
  <si>
    <t>64.45</t>
  </si>
  <si>
    <t>59.08</t>
  </si>
  <si>
    <t>55.74</t>
  </si>
  <si>
    <t>3.57%</t>
  </si>
  <si>
    <t>49.87</t>
  </si>
  <si>
    <t>42.45</t>
  </si>
  <si>
    <t>42.05</t>
  </si>
  <si>
    <t>41.62</t>
  </si>
  <si>
    <t>41.47</t>
  </si>
  <si>
    <t>38.45</t>
  </si>
  <si>
    <t>2.46%</t>
  </si>
  <si>
    <t>32.62</t>
  </si>
  <si>
    <t>2.01%</t>
  </si>
  <si>
    <t>31.12</t>
  </si>
  <si>
    <t>30.16</t>
  </si>
  <si>
    <t>21.37</t>
  </si>
  <si>
    <t>19.63</t>
  </si>
  <si>
    <t>19.68</t>
  </si>
  <si>
    <t>1.26%</t>
  </si>
  <si>
    <t>17.79</t>
  </si>
  <si>
    <t>17.46</t>
  </si>
  <si>
    <t>1.12%</t>
  </si>
  <si>
    <t>15.67</t>
  </si>
  <si>
    <t>11.53</t>
  </si>
  <si>
    <t>8.69</t>
  </si>
  <si>
    <t>7.86</t>
  </si>
  <si>
    <t>6.82</t>
  </si>
  <si>
    <t>6.38</t>
  </si>
  <si>
    <t>1,550.76</t>
  </si>
  <si>
    <t>1,562.24</t>
  </si>
  <si>
    <t>11.48</t>
  </si>
  <si>
    <t>106.01</t>
  </si>
  <si>
    <t>21.12%</t>
  </si>
  <si>
    <t>59.69</t>
  </si>
  <si>
    <t>3.50%</t>
  </si>
  <si>
    <t>11.89%</t>
  </si>
  <si>
    <t>23.51</t>
  </si>
  <si>
    <t>4.68%</t>
  </si>
  <si>
    <t>22.02</t>
  </si>
  <si>
    <t>4.39%</t>
  </si>
  <si>
    <t>4.09%</t>
  </si>
  <si>
    <t>19.98</t>
  </si>
  <si>
    <t>19.52</t>
  </si>
  <si>
    <t>3.89%</t>
  </si>
  <si>
    <t>17.88</t>
  </si>
  <si>
    <t>14.70</t>
  </si>
  <si>
    <t>14.21</t>
  </si>
  <si>
    <t>12.73</t>
  </si>
  <si>
    <t>2.26%</t>
  </si>
  <si>
    <t>10.37</t>
  </si>
  <si>
    <t>8.88</t>
  </si>
  <si>
    <t>8.55</t>
  </si>
  <si>
    <t>8.50</t>
  </si>
  <si>
    <t>6.71</t>
  </si>
  <si>
    <t>1.34%</t>
  </si>
  <si>
    <t>5.51</t>
  </si>
  <si>
    <t>0.05%</t>
  </si>
  <si>
    <t>2.32</t>
  </si>
  <si>
    <t>1.92</t>
  </si>
  <si>
    <t>1.46</t>
  </si>
  <si>
    <t>1.36</t>
  </si>
  <si>
    <t>496.51</t>
  </si>
  <si>
    <t>502.03</t>
  </si>
  <si>
    <t>5.53</t>
  </si>
  <si>
    <t>66.32</t>
  </si>
  <si>
    <t>1.21</t>
  </si>
  <si>
    <t>7.27%</t>
  </si>
  <si>
    <t>63.88</t>
  </si>
  <si>
    <t>7.00%</t>
  </si>
  <si>
    <t>60.27</t>
  </si>
  <si>
    <t>52.00</t>
  </si>
  <si>
    <t>5.70%</t>
  </si>
  <si>
    <t>51.72</t>
  </si>
  <si>
    <t>5.67%</t>
  </si>
  <si>
    <t>3.02</t>
  </si>
  <si>
    <t>5.47%</t>
  </si>
  <si>
    <t>44.35</t>
  </si>
  <si>
    <t>44.19</t>
  </si>
  <si>
    <t>42.38</t>
  </si>
  <si>
    <t>4.65%</t>
  </si>
  <si>
    <t>37.55</t>
  </si>
  <si>
    <t>4.12%</t>
  </si>
  <si>
    <t>32.72</t>
  </si>
  <si>
    <t>1.37</t>
  </si>
  <si>
    <t>32.53</t>
  </si>
  <si>
    <t>29.12</t>
  </si>
  <si>
    <t>27.10</t>
  </si>
  <si>
    <t>26.77</t>
  </si>
  <si>
    <t>25.34</t>
  </si>
  <si>
    <t>1.07</t>
  </si>
  <si>
    <t>23.94</t>
  </si>
  <si>
    <t>0.97</t>
  </si>
  <si>
    <t>23.05</t>
  </si>
  <si>
    <t>2.53%</t>
  </si>
  <si>
    <t>20.66</t>
  </si>
  <si>
    <t>2.27%</t>
  </si>
  <si>
    <t>19.19</t>
  </si>
  <si>
    <t>2.10%</t>
  </si>
  <si>
    <t>14.96</t>
  </si>
  <si>
    <t>10.75</t>
  </si>
  <si>
    <t>0.76</t>
  </si>
  <si>
    <t>9.81</t>
  </si>
  <si>
    <t>9.74</t>
  </si>
  <si>
    <t>8.96</t>
  </si>
  <si>
    <t>8.65</t>
  </si>
  <si>
    <t>0.49</t>
  </si>
  <si>
    <t>7.64</t>
  </si>
  <si>
    <t>6.24</t>
  </si>
  <si>
    <t>0.70</t>
  </si>
  <si>
    <t>4.41</t>
  </si>
  <si>
    <t>2.95</t>
  </si>
  <si>
    <t>872.73</t>
  </si>
  <si>
    <t>912.32</t>
  </si>
  <si>
    <t>39.60</t>
  </si>
  <si>
    <t>23 DE JULIO</t>
  </si>
  <si>
    <t>29 DE OCTUBRE</t>
  </si>
  <si>
    <t>15 DE ABRIL</t>
  </si>
  <si>
    <t>1.32%</t>
  </si>
  <si>
    <t>1.04%</t>
  </si>
  <si>
    <t>2.21%</t>
  </si>
  <si>
    <t>0.160%</t>
  </si>
  <si>
    <t>0.120%</t>
  </si>
  <si>
    <t>0.01%</t>
  </si>
  <si>
    <t>0.067%</t>
  </si>
  <si>
    <t>0.00%</t>
  </si>
  <si>
    <t>-2.52%</t>
  </si>
  <si>
    <t>&lt; 0,25%</t>
  </si>
  <si>
    <t>0,25% - 1,00%</t>
  </si>
  <si>
    <t>&gt; 1,00%</t>
  </si>
  <si>
    <t>9 DE OCTUBRE</t>
  </si>
  <si>
    <t>8.55%</t>
  </si>
  <si>
    <t>7.97%</t>
  </si>
  <si>
    <t>8.72%</t>
  </si>
  <si>
    <t>6.21%</t>
  </si>
  <si>
    <t>5.52%</t>
  </si>
  <si>
    <t>10.21%</t>
  </si>
  <si>
    <t>7.69%</t>
  </si>
  <si>
    <t>6.38%</t>
  </si>
  <si>
    <t>5.40%</t>
  </si>
  <si>
    <t>16.73%</t>
  </si>
  <si>
    <t>8.70%</t>
  </si>
  <si>
    <t>8.77%</t>
  </si>
  <si>
    <t>6.02%</t>
  </si>
  <si>
    <t>6.77%</t>
  </si>
  <si>
    <t>6.57%</t>
  </si>
  <si>
    <t>8.84%</t>
  </si>
  <si>
    <t>8.47%</t>
  </si>
  <si>
    <t>12.20%</t>
  </si>
  <si>
    <t>7.42%</t>
  </si>
  <si>
    <t>6.56%</t>
  </si>
  <si>
    <t>6.50%</t>
  </si>
  <si>
    <t>7.14%</t>
  </si>
  <si>
    <t>4.67%</t>
  </si>
  <si>
    <t>4.33%</t>
  </si>
  <si>
    <t>8.32%</t>
  </si>
  <si>
    <t>5.83%</t>
  </si>
  <si>
    <t>7.68%</t>
  </si>
  <si>
    <t>8.66%</t>
  </si>
  <si>
    <t>6.26%</t>
  </si>
  <si>
    <t>1.63%</t>
  </si>
  <si>
    <t>7.80%</t>
  </si>
  <si>
    <t>8.08%</t>
  </si>
  <si>
    <t>6.87%</t>
  </si>
  <si>
    <t>5.94%</t>
  </si>
  <si>
    <t>10.44%</t>
  </si>
  <si>
    <t>5.50%</t>
  </si>
  <si>
    <t>3.81%</t>
  </si>
  <si>
    <t>5.55%</t>
  </si>
  <si>
    <t>6.01%</t>
  </si>
  <si>
    <t>3.22%</t>
  </si>
  <si>
    <t>4.89%</t>
  </si>
  <si>
    <t>4.94%</t>
  </si>
  <si>
    <t>4.48%</t>
  </si>
  <si>
    <t>4.30%</t>
  </si>
  <si>
    <t>4.11%</t>
  </si>
  <si>
    <t>3.36%</t>
  </si>
  <si>
    <t>3.67%</t>
  </si>
  <si>
    <t>-19.75%</t>
  </si>
  <si>
    <t>5.39%</t>
  </si>
  <si>
    <t>70.00%</t>
  </si>
  <si>
    <t>42.28%</t>
  </si>
  <si>
    <t>45.05%</t>
  </si>
  <si>
    <t>45.00%</t>
  </si>
  <si>
    <t>44.53%</t>
  </si>
  <si>
    <t>49.28%</t>
  </si>
  <si>
    <t>49.67%</t>
  </si>
  <si>
    <t>16.88%</t>
  </si>
  <si>
    <t>23.28%</t>
  </si>
  <si>
    <t>21.86%</t>
  </si>
  <si>
    <t>64.23%</t>
  </si>
  <si>
    <t>62.63%</t>
  </si>
  <si>
    <t>64.45%</t>
  </si>
  <si>
    <t>50.86%</t>
  </si>
  <si>
    <t>57.19%</t>
  </si>
  <si>
    <t>58.14%</t>
  </si>
  <si>
    <t>26.99%</t>
  </si>
  <si>
    <t>32.41%</t>
  </si>
  <si>
    <t>31.65%</t>
  </si>
  <si>
    <t>30.41%</t>
  </si>
  <si>
    <t>33.68%</t>
  </si>
  <si>
    <t>31.05%</t>
  </si>
  <si>
    <t>34.35%</t>
  </si>
  <si>
    <t>33.34%</t>
  </si>
  <si>
    <t>36.90%</t>
  </si>
  <si>
    <t>65.84%</t>
  </si>
  <si>
    <t>68.65%</t>
  </si>
  <si>
    <t>25.33%</t>
  </si>
  <si>
    <t>27.69%</t>
  </si>
  <si>
    <t>55.78%</t>
  </si>
  <si>
    <t>64.78%</t>
  </si>
  <si>
    <t>66.52%</t>
  </si>
  <si>
    <t>38.83%</t>
  </si>
  <si>
    <t>48.41%</t>
  </si>
  <si>
    <t>45.13%</t>
  </si>
  <si>
    <t>47.67%</t>
  </si>
  <si>
    <t>50.05%</t>
  </si>
  <si>
    <t>52.22%</t>
  </si>
  <si>
    <t>27.55%</t>
  </si>
  <si>
    <t>28.01%</t>
  </si>
  <si>
    <t>39.52%</t>
  </si>
  <si>
    <t>30.30%</t>
  </si>
  <si>
    <t>25.91%</t>
  </si>
  <si>
    <t>26.41%</t>
  </si>
  <si>
    <t>35.10%</t>
  </si>
  <si>
    <t>42.17%</t>
  </si>
  <si>
    <t>53.51%</t>
  </si>
  <si>
    <t>49.57%</t>
  </si>
  <si>
    <t>55.84%</t>
  </si>
  <si>
    <t>56.35%</t>
  </si>
  <si>
    <t>45.10%</t>
  </si>
  <si>
    <t>46.92%</t>
  </si>
  <si>
    <t>50.68%</t>
  </si>
  <si>
    <t>59.92%</t>
  </si>
  <si>
    <t>62.00%</t>
  </si>
  <si>
    <t>65.72%</t>
  </si>
  <si>
    <t>61.25%</t>
  </si>
  <si>
    <t>52.62%</t>
  </si>
  <si>
    <t>47.38%</t>
  </si>
  <si>
    <t>58.94%</t>
  </si>
  <si>
    <t>66.06%</t>
  </si>
  <si>
    <t>65.81%</t>
  </si>
  <si>
    <t>39.21%</t>
  </si>
  <si>
    <t>44.04%</t>
  </si>
  <si>
    <t>40.95%</t>
  </si>
  <si>
    <t>42.87%</t>
  </si>
  <si>
    <t>44.12%</t>
  </si>
  <si>
    <t>40.96%</t>
  </si>
  <si>
    <t>29.27%</t>
  </si>
  <si>
    <t>28.94%</t>
  </si>
  <si>
    <t>33.08%</t>
  </si>
  <si>
    <t>38.70%</t>
  </si>
  <si>
    <t>42.76%</t>
  </si>
  <si>
    <t>47.21%</t>
  </si>
  <si>
    <t>55.95%</t>
  </si>
  <si>
    <t>51.33%</t>
  </si>
  <si>
    <t>53.49%</t>
  </si>
  <si>
    <t>60.53%</t>
  </si>
  <si>
    <t>55.13%</t>
  </si>
  <si>
    <t>48.37%</t>
  </si>
  <si>
    <t>28.70%</t>
  </si>
  <si>
    <t>34.42%</t>
  </si>
  <si>
    <t>37.99%</t>
  </si>
  <si>
    <t>38.14%</t>
  </si>
  <si>
    <t>38.99%</t>
  </si>
  <si>
    <t>41.13%</t>
  </si>
  <si>
    <t>26.22%</t>
  </si>
  <si>
    <t>31.10%</t>
  </si>
  <si>
    <t>34.17%</t>
  </si>
  <si>
    <t>21.08%</t>
  </si>
  <si>
    <t>22.01%</t>
  </si>
  <si>
    <t>23.81%</t>
  </si>
  <si>
    <t>56.05%</t>
  </si>
  <si>
    <t>61.00%</t>
  </si>
  <si>
    <t>66.08%</t>
  </si>
  <si>
    <t>37.02%</t>
  </si>
  <si>
    <t>39.35%</t>
  </si>
  <si>
    <t>39.16%</t>
  </si>
  <si>
    <t>42.75%</t>
  </si>
  <si>
    <t>45.29%</t>
  </si>
  <si>
    <t>44.41%</t>
  </si>
  <si>
    <t>20.09%</t>
  </si>
  <si>
    <t>19.45%</t>
  </si>
  <si>
    <t>19.65%</t>
  </si>
  <si>
    <t>39.91%</t>
  </si>
  <si>
    <t>52.32%</t>
  </si>
  <si>
    <t>42.58%</t>
  </si>
  <si>
    <t>31.93%</t>
  </si>
  <si>
    <t>31.66%</t>
  </si>
  <si>
    <t>35.88%</t>
  </si>
  <si>
    <t>62.10%</t>
  </si>
  <si>
    <t>57.35%</t>
  </si>
  <si>
    <t>56.03%</t>
  </si>
  <si>
    <t>58.89%</t>
  </si>
  <si>
    <t>47.48%</t>
  </si>
  <si>
    <t>49.99%</t>
  </si>
  <si>
    <t>51.30%</t>
  </si>
  <si>
    <t>&lt; 15,00%</t>
  </si>
  <si>
    <t>15,00% - 19,00%</t>
  </si>
  <si>
    <t>&gt; 19,00%</t>
  </si>
  <si>
    <t>50.36%</t>
  </si>
  <si>
    <t>51.15%</t>
  </si>
  <si>
    <t>51.13%</t>
  </si>
  <si>
    <t>34.76%</t>
  </si>
  <si>
    <t>35.54%</t>
  </si>
  <si>
    <t>36.07%</t>
  </si>
  <si>
    <t>31.59%</t>
  </si>
  <si>
    <t>33.47%</t>
  </si>
  <si>
    <t>34.13%</t>
  </si>
  <si>
    <t>19.84%</t>
  </si>
  <si>
    <t>21.83%</t>
  </si>
  <si>
    <t>22.63%</t>
  </si>
  <si>
    <t>39.74%</t>
  </si>
  <si>
    <t>39.07%</t>
  </si>
  <si>
    <t>39.24%</t>
  </si>
  <si>
    <t>34.65%</t>
  </si>
  <si>
    <t>35.77%</t>
  </si>
  <si>
    <t>36.66%</t>
  </si>
  <si>
    <t>20.53%</t>
  </si>
  <si>
    <t>23.64%</t>
  </si>
  <si>
    <t>24.34%</t>
  </si>
  <si>
    <t>19.83%</t>
  </si>
  <si>
    <t>21.23%</t>
  </si>
  <si>
    <t>18.93%</t>
  </si>
  <si>
    <t>38.22%</t>
  </si>
  <si>
    <t>39.51%</t>
  </si>
  <si>
    <t>39.93%</t>
  </si>
  <si>
    <t>53.50%</t>
  </si>
  <si>
    <t>52.77%</t>
  </si>
  <si>
    <t>53.71%</t>
  </si>
  <si>
    <t>19.51%</t>
  </si>
  <si>
    <t>20.03%</t>
  </si>
  <si>
    <t>21.58%</t>
  </si>
  <si>
    <t>36.43%</t>
  </si>
  <si>
    <t>36.98%</t>
  </si>
  <si>
    <t>36.68%</t>
  </si>
  <si>
    <t>23.34%</t>
  </si>
  <si>
    <t>23.79%</t>
  </si>
  <si>
    <t>40.06%</t>
  </si>
  <si>
    <t>40.79%</t>
  </si>
  <si>
    <t>41.04%</t>
  </si>
  <si>
    <t>26.48%</t>
  </si>
  <si>
    <t>26.15%</t>
  </si>
  <si>
    <t>28.19%</t>
  </si>
  <si>
    <t>29.83%</t>
  </si>
  <si>
    <t>27.66%</t>
  </si>
  <si>
    <t>26.13%</t>
  </si>
  <si>
    <t>27.99%</t>
  </si>
  <si>
    <t>31.19%</t>
  </si>
  <si>
    <t>35.55%</t>
  </si>
  <si>
    <t>34.66%</t>
  </si>
  <si>
    <t>34.37%</t>
  </si>
  <si>
    <t>34.14%</t>
  </si>
  <si>
    <t>43.92%</t>
  </si>
  <si>
    <t>44.13%</t>
  </si>
  <si>
    <t>44.00%</t>
  </si>
  <si>
    <t>47.23%</t>
  </si>
  <si>
    <t>50.12%</t>
  </si>
  <si>
    <t>50.64%</t>
  </si>
  <si>
    <t>39.55%</t>
  </si>
  <si>
    <t>40.20%</t>
  </si>
  <si>
    <t>40.49%</t>
  </si>
  <si>
    <t>39.46%</t>
  </si>
  <si>
    <t>40.75%</t>
  </si>
  <si>
    <t>40.37%</t>
  </si>
  <si>
    <t>35.67%</t>
  </si>
  <si>
    <t>37.15%</t>
  </si>
  <si>
    <t>36.93%</t>
  </si>
  <si>
    <t>22.36%</t>
  </si>
  <si>
    <t>24.21%</t>
  </si>
  <si>
    <t>19.21%</t>
  </si>
  <si>
    <t>14.60%</t>
  </si>
  <si>
    <t>14.47%</t>
  </si>
  <si>
    <t>15.09%</t>
  </si>
  <si>
    <t>26.75%</t>
  </si>
  <si>
    <t>28.78%</t>
  </si>
  <si>
    <t>28.39%</t>
  </si>
  <si>
    <t>34.27%</t>
  </si>
  <si>
    <t>33.26%</t>
  </si>
  <si>
    <t>38.92%</t>
  </si>
  <si>
    <t>36.12%</t>
  </si>
  <si>
    <t>29.95%</t>
  </si>
  <si>
    <t>12.33%</t>
  </si>
  <si>
    <t>13.85%</t>
  </si>
  <si>
    <t>14.48%</t>
  </si>
  <si>
    <t>24.10%</t>
  </si>
  <si>
    <t>23.26%</t>
  </si>
  <si>
    <t>21.97%</t>
  </si>
  <si>
    <t>23.06%</t>
  </si>
  <si>
    <t>25.26%</t>
  </si>
  <si>
    <t>23.61%</t>
  </si>
  <si>
    <t>19.01%</t>
  </si>
  <si>
    <t>20.72%</t>
  </si>
  <si>
    <t>21.56%</t>
  </si>
  <si>
    <t>31.34%</t>
  </si>
  <si>
    <t>32.71%</t>
  </si>
  <si>
    <t>34.00%</t>
  </si>
  <si>
    <t>22.96%</t>
  </si>
  <si>
    <t>24.09%</t>
  </si>
  <si>
    <t>22.91%</t>
  </si>
  <si>
    <t>49.01%</t>
  </si>
  <si>
    <t>48.49%</t>
  </si>
  <si>
    <t>31.63%</t>
  </si>
  <si>
    <t>30.13%</t>
  </si>
  <si>
    <t>29.32%</t>
  </si>
  <si>
    <t>27.90%</t>
  </si>
  <si>
    <t>32.03%</t>
  </si>
  <si>
    <t>30.97%</t>
  </si>
  <si>
    <t>20.08%</t>
  </si>
  <si>
    <t>21.27%</t>
  </si>
  <si>
    <t>22.51%</t>
  </si>
  <si>
    <t>60.00%</t>
  </si>
  <si>
    <t>32.58%</t>
  </si>
  <si>
    <t>31.24%</t>
  </si>
  <si>
    <t>32.95%</t>
  </si>
  <si>
    <t>33.04%</t>
  </si>
  <si>
    <t>34.01%</t>
  </si>
  <si>
    <t>33.85%</t>
  </si>
  <si>
    <t>12,00% - 14,00%</t>
  </si>
  <si>
    <t>&gt; 14,00%</t>
  </si>
  <si>
    <t>Solvencia</t>
  </si>
  <si>
    <t>Tablas de Ranking de Cobertura de Cartera Improductiva</t>
  </si>
  <si>
    <t>Ranking Cobertura de Cartera Improductiva</t>
  </si>
  <si>
    <t>300.00%</t>
  </si>
  <si>
    <t>296.41%</t>
  </si>
  <si>
    <t>224.03%</t>
  </si>
  <si>
    <t>225.67%</t>
  </si>
  <si>
    <t>209.39%</t>
  </si>
  <si>
    <t>133.31%</t>
  </si>
  <si>
    <t>137.03%</t>
  </si>
  <si>
    <t>133.00%</t>
  </si>
  <si>
    <t>149.11%</t>
  </si>
  <si>
    <t>129.33%</t>
  </si>
  <si>
    <t>105.97%</t>
  </si>
  <si>
    <t>196.53%</t>
  </si>
  <si>
    <t>190.69%</t>
  </si>
  <si>
    <t>199.05%</t>
  </si>
  <si>
    <t>269.34%</t>
  </si>
  <si>
    <t>212.39%</t>
  </si>
  <si>
    <t>194.05%</t>
  </si>
  <si>
    <t>211.19%</t>
  </si>
  <si>
    <t>204.83%</t>
  </si>
  <si>
    <t>196.37%</t>
  </si>
  <si>
    <t>201.15%</t>
  </si>
  <si>
    <t>179.25%</t>
  </si>
  <si>
    <t>129.20%</t>
  </si>
  <si>
    <t>142.69%</t>
  </si>
  <si>
    <t>122.96%</t>
  </si>
  <si>
    <t>134.72%</t>
  </si>
  <si>
    <t>139.59%</t>
  </si>
  <si>
    <t>130.33%</t>
  </si>
  <si>
    <t>159.55%</t>
  </si>
  <si>
    <t>211.93%</t>
  </si>
  <si>
    <t>133.50%</t>
  </si>
  <si>
    <t>157.51%</t>
  </si>
  <si>
    <t>169.00%</t>
  </si>
  <si>
    <t>161.22%</t>
  </si>
  <si>
    <t>117.12%</t>
  </si>
  <si>
    <t>176.09%</t>
  </si>
  <si>
    <t>150.02%</t>
  </si>
  <si>
    <t>177.73%</t>
  </si>
  <si>
    <t>187.68%</t>
  </si>
  <si>
    <t>170.23%</t>
  </si>
  <si>
    <t>199.62%</t>
  </si>
  <si>
    <t>204.95%</t>
  </si>
  <si>
    <t>182.90%</t>
  </si>
  <si>
    <t>155.04%</t>
  </si>
  <si>
    <t>199.33%</t>
  </si>
  <si>
    <t>157.64%</t>
  </si>
  <si>
    <t>127.07%</t>
  </si>
  <si>
    <t>136.08%</t>
  </si>
  <si>
    <t>123.32%</t>
  </si>
  <si>
    <t>234.50%</t>
  </si>
  <si>
    <t>244.12%</t>
  </si>
  <si>
    <t>234.33%</t>
  </si>
  <si>
    <t>195.85%</t>
  </si>
  <si>
    <t>224.00%</t>
  </si>
  <si>
    <t>193.86%</t>
  </si>
  <si>
    <t>159.37%</t>
  </si>
  <si>
    <t>154.72%</t>
  </si>
  <si>
    <t>146.15%</t>
  </si>
  <si>
    <t>147.91%</t>
  </si>
  <si>
    <t>155.06%</t>
  </si>
  <si>
    <t>145.38%</t>
  </si>
  <si>
    <t>139.45%</t>
  </si>
  <si>
    <t>140.93%</t>
  </si>
  <si>
    <t>140.00%</t>
  </si>
  <si>
    <t>106.51%</t>
  </si>
  <si>
    <t>126.38%</t>
  </si>
  <si>
    <t>109.73%</t>
  </si>
  <si>
    <t>70.73%</t>
  </si>
  <si>
    <t>109.97%</t>
  </si>
  <si>
    <t>104.13%</t>
  </si>
  <si>
    <t>102.79%</t>
  </si>
  <si>
    <t>123.47%</t>
  </si>
  <si>
    <t>111.05%</t>
  </si>
  <si>
    <t>88.72%</t>
  </si>
  <si>
    <t>93.75%</t>
  </si>
  <si>
    <t>70.15%</t>
  </si>
  <si>
    <t>121.72%</t>
  </si>
  <si>
    <t>123.27%</t>
  </si>
  <si>
    <t>106.99%</t>
  </si>
  <si>
    <t>128.26%</t>
  </si>
  <si>
    <t>125.56%</t>
  </si>
  <si>
    <t>97.86%</t>
  </si>
  <si>
    <t>98.95%</t>
  </si>
  <si>
    <t>100.08%</t>
  </si>
  <si>
    <t>100.41%</t>
  </si>
  <si>
    <t>58.45%</t>
  </si>
  <si>
    <t>75.68%</t>
  </si>
  <si>
    <t>68.39%</t>
  </si>
  <si>
    <t>111.71%</t>
  </si>
  <si>
    <t>113.38%</t>
  </si>
  <si>
    <t>121.64%</t>
  </si>
  <si>
    <t>127.72%</t>
  </si>
  <si>
    <t>130.73%</t>
  </si>
  <si>
    <t>116.03%</t>
  </si>
  <si>
    <t>116.43%</t>
  </si>
  <si>
    <t>138.17%</t>
  </si>
  <si>
    <t>111.68%</t>
  </si>
  <si>
    <t>108.34%</t>
  </si>
  <si>
    <t>112.54%</t>
  </si>
  <si>
    <t>104.08%</t>
  </si>
  <si>
    <t>162.48%</t>
  </si>
  <si>
    <t>168.63%</t>
  </si>
  <si>
    <t>167.07%</t>
  </si>
  <si>
    <t>119.11%</t>
  </si>
  <si>
    <t>125.78%</t>
  </si>
  <si>
    <t>123.30%</t>
  </si>
  <si>
    <t>119.12%</t>
  </si>
  <si>
    <t>123.23%</t>
  </si>
  <si>
    <t>114.26%</t>
  </si>
  <si>
    <t>131.72%</t>
  </si>
  <si>
    <t>133.48%</t>
  </si>
  <si>
    <t>114.39%</t>
  </si>
  <si>
    <t>91.32%</t>
  </si>
  <si>
    <t>97.52%</t>
  </si>
  <si>
    <t>90.87%</t>
  </si>
  <si>
    <t>119.65%</t>
  </si>
  <si>
    <t>111.17%</t>
  </si>
  <si>
    <t>115.31%</t>
  </si>
  <si>
    <t>140.46%</t>
  </si>
  <si>
    <t>158.10%</t>
  </si>
  <si>
    <t>142.41%</t>
  </si>
  <si>
    <t>&lt; 75,00%</t>
  </si>
  <si>
    <t>75,00% - 105,00%</t>
  </si>
  <si>
    <t>&gt; 105,00%</t>
  </si>
  <si>
    <t>Tablas de Ranking de Solvencia (SFPS)</t>
  </si>
  <si>
    <t>Ranking Solvencia (SFPS)</t>
  </si>
  <si>
    <t>30.05%</t>
  </si>
  <si>
    <t>30.70%</t>
  </si>
  <si>
    <t>30.56%</t>
  </si>
  <si>
    <t>-0.140%</t>
  </si>
  <si>
    <t>19.05%</t>
  </si>
  <si>
    <t>19.63%</t>
  </si>
  <si>
    <t>17.49%</t>
  </si>
  <si>
    <t>17.12%</t>
  </si>
  <si>
    <t>-0.373%</t>
  </si>
  <si>
    <t>26.05%</t>
  </si>
  <si>
    <t>27.23%</t>
  </si>
  <si>
    <t>27.27%</t>
  </si>
  <si>
    <t>0.043%</t>
  </si>
  <si>
    <t>13.96%</t>
  </si>
  <si>
    <t>14.57%</t>
  </si>
  <si>
    <t>14.65%</t>
  </si>
  <si>
    <t>0.083%</t>
  </si>
  <si>
    <t>21.68%</t>
  </si>
  <si>
    <t>22.97%</t>
  </si>
  <si>
    <t>23.22%</t>
  </si>
  <si>
    <t>0.254%</t>
  </si>
  <si>
    <t>21.69%</t>
  </si>
  <si>
    <t>22.27%</t>
  </si>
  <si>
    <t>20.86%</t>
  </si>
  <si>
    <t>20.31%</t>
  </si>
  <si>
    <t>20.27%</t>
  </si>
  <si>
    <t>20.10%</t>
  </si>
  <si>
    <t>-0.178%</t>
  </si>
  <si>
    <t>21.96%</t>
  </si>
  <si>
    <t>22.29%</t>
  </si>
  <si>
    <t>22.54%</t>
  </si>
  <si>
    <t>27.07%</t>
  </si>
  <si>
    <t>27.78%</t>
  </si>
  <si>
    <t>27.56%</t>
  </si>
  <si>
    <t>-0.225%</t>
  </si>
  <si>
    <t>21.03%</t>
  </si>
  <si>
    <t>21.73%</t>
  </si>
  <si>
    <t>21.89%</t>
  </si>
  <si>
    <t>18.39%</t>
  </si>
  <si>
    <t>18.81%</t>
  </si>
  <si>
    <t>18.73%</t>
  </si>
  <si>
    <t>-0.083%</t>
  </si>
  <si>
    <t>14.73%</t>
  </si>
  <si>
    <t>15.49%</t>
  </si>
  <si>
    <t>15.56%</t>
  </si>
  <si>
    <t>18.76%</t>
  </si>
  <si>
    <t>18.71%</t>
  </si>
  <si>
    <t>-0.072%</t>
  </si>
  <si>
    <t>17.56%</t>
  </si>
  <si>
    <t>17.51%</t>
  </si>
  <si>
    <t>17.78%</t>
  </si>
  <si>
    <t>0.270%</t>
  </si>
  <si>
    <t>26.56%</t>
  </si>
  <si>
    <t>27.16%</t>
  </si>
  <si>
    <t>-0.112%</t>
  </si>
  <si>
    <t>13.13%</t>
  </si>
  <si>
    <t>13.42%</t>
  </si>
  <si>
    <t>13.50%</t>
  </si>
  <si>
    <t>0.077%</t>
  </si>
  <si>
    <t>16.13%</t>
  </si>
  <si>
    <t>16.16%</t>
  </si>
  <si>
    <t>15.89%</t>
  </si>
  <si>
    <t>-0.264%</t>
  </si>
  <si>
    <t>23.19%</t>
  </si>
  <si>
    <t>23.84%</t>
  </si>
  <si>
    <t>0.655%</t>
  </si>
  <si>
    <t>26.54%</t>
  </si>
  <si>
    <t>27.80%</t>
  </si>
  <si>
    <t>27.65%</t>
  </si>
  <si>
    <t>-0.152%</t>
  </si>
  <si>
    <t>14.58%</t>
  </si>
  <si>
    <t>14.81%</t>
  </si>
  <si>
    <t>14.68%</t>
  </si>
  <si>
    <t>-0.127%</t>
  </si>
  <si>
    <t>14.87%</t>
  </si>
  <si>
    <t>14.92%</t>
  </si>
  <si>
    <t>-0.190%</t>
  </si>
  <si>
    <t>20.67%</t>
  </si>
  <si>
    <t>21.50%</t>
  </si>
  <si>
    <t>21.30%</t>
  </si>
  <si>
    <t>-0.200%</t>
  </si>
  <si>
    <t>12.44%</t>
  </si>
  <si>
    <t>12.28%</t>
  </si>
  <si>
    <t>12.11%</t>
  </si>
  <si>
    <t>-0.173%</t>
  </si>
  <si>
    <t>13.24%</t>
  </si>
  <si>
    <t>13.33%</t>
  </si>
  <si>
    <t>-0.115%</t>
  </si>
  <si>
    <t>14.07%</t>
  </si>
  <si>
    <t>13.90%</t>
  </si>
  <si>
    <t>13.88%</t>
  </si>
  <si>
    <t>-0.021%</t>
  </si>
  <si>
    <t>13.30%</t>
  </si>
  <si>
    <t>13.35%</t>
  </si>
  <si>
    <t>13.29%</t>
  </si>
  <si>
    <t>-0.057%</t>
  </si>
  <si>
    <t>19.08%</t>
  </si>
  <si>
    <t>18.79%</t>
  </si>
  <si>
    <t>18.91%</t>
  </si>
  <si>
    <t>11.64%</t>
  </si>
  <si>
    <t>11.43%</t>
  </si>
  <si>
    <t>11.34%</t>
  </si>
  <si>
    <t>-0.091%</t>
  </si>
  <si>
    <t>20.25%</t>
  </si>
  <si>
    <t>20.30%</t>
  </si>
  <si>
    <t>20.32%</t>
  </si>
  <si>
    <t>0.017%</t>
  </si>
  <si>
    <t>18.47%</t>
  </si>
  <si>
    <t>18.78%</t>
  </si>
  <si>
    <t>18.82%</t>
  </si>
  <si>
    <t>0.044%</t>
  </si>
  <si>
    <t>19.00%</t>
  </si>
  <si>
    <t>19.58%</t>
  </si>
  <si>
    <t>0.129%</t>
  </si>
  <si>
    <t>20.28%</t>
  </si>
  <si>
    <t>20.44%</t>
  </si>
  <si>
    <t>20.22%</t>
  </si>
  <si>
    <t>-0.226%</t>
  </si>
  <si>
    <t>21.81%</t>
  </si>
  <si>
    <t>21.43%</t>
  </si>
  <si>
    <t>21.59%</t>
  </si>
  <si>
    <t>25.35%</t>
  </si>
  <si>
    <t>26.01%</t>
  </si>
  <si>
    <t>25.86%</t>
  </si>
  <si>
    <t>-0.149%</t>
  </si>
  <si>
    <t>26.40%</t>
  </si>
  <si>
    <t>26.67%</t>
  </si>
  <si>
    <t>26.59%</t>
  </si>
  <si>
    <t>-0.089%</t>
  </si>
  <si>
    <t>17.15%</t>
  </si>
  <si>
    <t>17.68%</t>
  </si>
  <si>
    <t>17.36%</t>
  </si>
  <si>
    <t>-0.329%</t>
  </si>
  <si>
    <t>50.00%</t>
  </si>
  <si>
    <t>-0.246%</t>
  </si>
  <si>
    <t>38.19%</t>
  </si>
  <si>
    <t>38.76%</t>
  </si>
  <si>
    <t>15.17%</t>
  </si>
  <si>
    <t>16.69%</t>
  </si>
  <si>
    <t>16.68%</t>
  </si>
  <si>
    <t>-0.013%</t>
  </si>
  <si>
    <t>18.11%</t>
  </si>
  <si>
    <t>-0.477%</t>
  </si>
  <si>
    <t>&lt; 9,00%</t>
  </si>
  <si>
    <t>9,00% - 9,00%</t>
  </si>
  <si>
    <t>&gt; 9,00%</t>
  </si>
  <si>
    <t>AL 31 ENERO 2022</t>
  </si>
  <si>
    <t>El presente informe se realizó en base a la información de la herramienta "Visor Estratégico" que recoge los balances de las 40 cooperativas socias de ICORED; agrupadas de la siguiente forma: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</si>
</sst>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9"/>
      <color rgb="FFFFFFFF"/>
      <name val="Roboto"/>
    </font>
    <font>
      <sz val="9"/>
      <color rgb="FF333333"/>
      <name val="Roboto"/>
    </font>
    <font>
      <b/>
      <sz val="9"/>
      <color rgb="FF333333"/>
      <name val="Roboto"/>
    </font>
    <font>
      <sz val="8"/>
      <name val="Arial"/>
      <family val="2"/>
    </font>
    <font>
      <sz val="10"/>
      <color rgb="FF000000"/>
      <name val="Roboto"/>
    </font>
    <font>
      <b/>
      <sz val="10"/>
      <color rgb="FFFFFFFF"/>
      <name val="Roboto"/>
    </font>
    <font>
      <sz val="10"/>
      <color rgb="FFFF0000"/>
      <name val="Roboto"/>
    </font>
    <font>
      <sz val="10"/>
      <color rgb="FF333333"/>
      <name val="Roboto"/>
    </font>
    <font>
      <b/>
      <sz val="10"/>
      <color rgb="FF333333"/>
      <name val="Roboto"/>
    </font>
    <font>
      <b/>
      <sz val="10"/>
      <color rgb="FF000000"/>
      <name val="Roboto"/>
    </font>
    <font>
      <b/>
      <sz val="14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10"/>
      <color rgb="FFFF0000"/>
      <name val="Roboto"/>
    </font>
    <font>
      <sz val="10"/>
      <name val="Roboto"/>
    </font>
    <font>
      <sz val="9"/>
      <color rgb="FFFF0000"/>
      <name val="Roboto"/>
    </font>
    <font>
      <b/>
      <sz val="10"/>
      <name val="Roboto"/>
    </font>
    <font>
      <b/>
      <sz val="10"/>
      <color theme="0"/>
      <name val="Arial"/>
      <family val="2"/>
    </font>
    <font>
      <sz val="11"/>
      <color theme="1"/>
      <name val="Constantia"/>
      <family val="1"/>
    </font>
    <font>
      <sz val="12"/>
      <color theme="1"/>
      <name val="Constantia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Constantia"/>
      <family val="1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onstantia"/>
      <family val="1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rgb="FFFF0000"/>
      <name val="Roboto"/>
    </font>
  </fonts>
  <fills count="21">
    <fill>
      <patternFill patternType="none"/>
    </fill>
    <fill>
      <patternFill patternType="gray125"/>
    </fill>
    <fill>
      <patternFill patternType="solid">
        <fgColor rgb="FF4D82B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C0CB"/>
        <bgColor auto="1"/>
      </patternFill>
    </fill>
    <fill>
      <patternFill patternType="solid">
        <fgColor rgb="FF90EE9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CB"/>
        <bgColor indexed="64"/>
      </patternFill>
    </fill>
    <fill>
      <patternFill patternType="solid">
        <fgColor rgb="FF90EE90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4D82B0"/>
        <bgColor auto="1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</fills>
  <borders count="91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/>
      <diagonal/>
    </border>
    <border>
      <left style="medium">
        <color rgb="FFDDDDDD"/>
      </left>
      <right/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666666"/>
      </right>
      <top style="thick">
        <color rgb="FF666666"/>
      </top>
      <bottom style="medium">
        <color rgb="FF666666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 style="medium">
        <color rgb="FF666666"/>
      </right>
      <top/>
      <bottom style="thick">
        <color rgb="FF666666"/>
      </bottom>
      <diagonal/>
    </border>
    <border>
      <left/>
      <right/>
      <top/>
      <bottom style="thick">
        <color rgb="FF66666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DDDDDD"/>
      </left>
      <right/>
      <top style="medium">
        <color rgb="FFDDDDDD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 style="thin">
        <color indexed="64"/>
      </bottom>
      <diagonal/>
    </border>
    <border>
      <left style="medium">
        <color indexed="64"/>
      </left>
      <right style="medium">
        <color rgb="FFDDDDDD"/>
      </right>
      <top/>
      <bottom style="medium">
        <color rgb="FFDDDDDD"/>
      </bottom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indexed="64"/>
      </bottom>
      <diagonal/>
    </border>
    <border>
      <left style="medium">
        <color rgb="FFDDDDDD"/>
      </left>
      <right/>
      <top style="medium">
        <color rgb="FFDDDDDD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DDDDDD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DDDDDD"/>
      </right>
      <top style="medium">
        <color indexed="64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rgb="FFDDDDDD"/>
      </right>
      <top style="medium">
        <color indexed="64"/>
      </top>
      <bottom style="medium">
        <color theme="2" tint="-9.9978637043366805E-2"/>
      </bottom>
      <diagonal/>
    </border>
    <border>
      <left style="medium">
        <color rgb="FFDDDDDD"/>
      </left>
      <right/>
      <top style="medium">
        <color indexed="64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rgb="FFDDDDDD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rgb="FFDDDDDD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rgb="FFDDDDDD"/>
      </left>
      <right/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rgb="FFDDDDDD"/>
      </right>
      <top style="medium">
        <color rgb="FFDDDDDD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theme="2" tint="-9.9978637043366805E-2"/>
      </bottom>
      <diagonal/>
    </border>
    <border>
      <left style="medium">
        <color rgb="FFDDDDDD"/>
      </left>
      <right/>
      <top style="medium">
        <color rgb="FFDDDDDD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theme="2" tint="-9.9978637043366805E-2"/>
      </bottom>
      <diagonal/>
    </border>
    <border>
      <left/>
      <right style="medium">
        <color indexed="64"/>
      </right>
      <top style="medium">
        <color theme="2" tint="-9.9978637043366805E-2"/>
      </top>
      <bottom style="medium">
        <color theme="2" tint="-9.9978637043366805E-2"/>
      </bottom>
      <diagonal/>
    </border>
    <border>
      <left/>
      <right style="medium">
        <color indexed="64"/>
      </right>
      <top style="medium">
        <color theme="2" tint="-9.9978637043366805E-2"/>
      </top>
      <bottom/>
      <diagonal/>
    </border>
    <border>
      <left/>
      <right style="medium">
        <color indexed="64"/>
      </right>
      <top style="medium">
        <color theme="2" tint="-9.9978637043366805E-2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theme="2" tint="-9.9978637043366805E-2"/>
      </bottom>
      <diagonal/>
    </border>
    <border>
      <left/>
      <right style="medium">
        <color indexed="64"/>
      </right>
      <top style="medium">
        <color theme="2" tint="-9.9978637043366805E-2"/>
      </top>
      <bottom style="medium">
        <color indexed="64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indexed="64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theme="2" tint="-9.9978637043366805E-2"/>
      </right>
      <top/>
      <bottom style="medium">
        <color rgb="FFDDDDDD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rgb="FFDDDDDD"/>
      </top>
      <bottom style="medium">
        <color theme="2" tint="-9.9978637043366805E-2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rgb="FFDDDDDD"/>
      </top>
      <bottom style="thin">
        <color indexed="64"/>
      </bottom>
      <diagonal/>
    </border>
    <border>
      <left style="medium">
        <color rgb="FFDDDDDD"/>
      </left>
      <right style="medium">
        <color theme="2" tint="-9.9978637043366805E-2"/>
      </right>
      <top style="thin">
        <color indexed="64"/>
      </top>
      <bottom style="medium">
        <color rgb="FFDDDDDD"/>
      </bottom>
      <diagonal/>
    </border>
    <border>
      <left style="medium">
        <color rgb="FFDDDDDD"/>
      </left>
      <right style="medium">
        <color theme="2" tint="-9.9978637043366805E-2"/>
      </right>
      <top style="medium">
        <color rgb="FFDDDDDD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theme="1" tint="0.499984740745262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indexed="64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theme="2" tint="-9.9978637043366805E-2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theme="2" tint="-9.9978637043366805E-2"/>
      </right>
      <top/>
      <bottom style="medium">
        <color rgb="FFDDDDDD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rgb="FFDDDDDD"/>
      </top>
      <bottom style="medium">
        <color rgb="FFDDDDDD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rgb="FFDDDDDD"/>
      </top>
      <bottom style="medium">
        <color theme="2" tint="-9.9978637043366805E-2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rgb="FFDDDDDD"/>
      </top>
      <bottom style="thin">
        <color indexed="64"/>
      </bottom>
      <diagonal/>
    </border>
    <border>
      <left style="medium">
        <color indexed="64"/>
      </left>
      <right style="medium">
        <color theme="2" tint="-9.9978637043366805E-2"/>
      </right>
      <top style="thin">
        <color indexed="64"/>
      </top>
      <bottom style="medium">
        <color rgb="FFDDDDDD"/>
      </bottom>
      <diagonal/>
    </border>
    <border>
      <left style="medium">
        <color indexed="64"/>
      </left>
      <right style="medium">
        <color theme="2" tint="-9.9978637043366805E-2"/>
      </right>
      <top style="medium">
        <color rgb="FFDDDDDD"/>
      </top>
      <bottom style="medium">
        <color indexed="64"/>
      </bottom>
      <diagonal/>
    </border>
    <border>
      <left style="medium">
        <color indexed="64"/>
      </left>
      <right style="medium">
        <color theme="2" tint="-9.9978637043366805E-2"/>
      </right>
      <top/>
      <bottom style="medium">
        <color indexed="64"/>
      </bottom>
      <diagonal/>
    </border>
    <border>
      <left style="medium">
        <color rgb="FFDDDDDD"/>
      </left>
      <right style="medium">
        <color theme="2" tint="-9.9978637043366805E-2"/>
      </right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/>
      <right/>
      <top/>
      <bottom style="medium">
        <color rgb="FFDDDDDD"/>
      </bottom>
      <diagonal/>
    </border>
  </borders>
  <cellStyleXfs count="3">
    <xf numFmtId="0" fontId="0" fillId="0" borderId="0"/>
    <xf numFmtId="0" fontId="25" fillId="0" borderId="0" applyNumberFormat="0" applyFill="0" applyBorder="0" applyAlignment="0" applyProtection="0"/>
    <xf numFmtId="9" fontId="31" fillId="0" borderId="0" applyFont="0" applyFill="0" applyBorder="0" applyAlignment="0" applyProtection="0"/>
  </cellStyleXfs>
  <cellXfs count="30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7" fontId="2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" fontId="3" fillId="4" borderId="1" xfId="0" applyNumberFormat="1" applyFont="1" applyFill="1" applyBorder="1" applyAlignment="1">
      <alignment horizontal="left" vertical="center" wrapText="1"/>
    </xf>
    <xf numFmtId="16" fontId="3" fillId="3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17" fontId="7" fillId="2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10" fontId="6" fillId="6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10" fontId="9" fillId="4" borderId="1" xfId="0" applyNumberFormat="1" applyFont="1" applyFill="1" applyBorder="1" applyAlignment="1">
      <alignment horizontal="center" vertical="center" wrapText="1"/>
    </xf>
    <xf numFmtId="10" fontId="9" fillId="3" borderId="1" xfId="0" applyNumberFormat="1" applyFont="1" applyFill="1" applyBorder="1" applyAlignment="1">
      <alignment horizontal="center" vertical="center" wrapText="1"/>
    </xf>
    <xf numFmtId="10" fontId="8" fillId="4" borderId="1" xfId="0" applyNumberFormat="1" applyFont="1" applyFill="1" applyBorder="1" applyAlignment="1">
      <alignment horizontal="center" vertical="center" wrapText="1"/>
    </xf>
    <xf numFmtId="16" fontId="6" fillId="3" borderId="1" xfId="0" applyNumberFormat="1" applyFont="1" applyFill="1" applyBorder="1" applyAlignment="1">
      <alignment horizontal="left" vertical="center" wrapText="1"/>
    </xf>
    <xf numFmtId="10" fontId="6" fillId="7" borderId="1" xfId="0" applyNumberFormat="1" applyFont="1" applyFill="1" applyBorder="1" applyAlignment="1">
      <alignment horizontal="center" vertical="center" wrapText="1"/>
    </xf>
    <xf numFmtId="16" fontId="6" fillId="4" borderId="1" xfId="0" applyNumberFormat="1" applyFont="1" applyFill="1" applyBorder="1" applyAlignment="1">
      <alignment horizontal="left" vertical="center" wrapText="1"/>
    </xf>
    <xf numFmtId="10" fontId="6" fillId="8" borderId="1" xfId="0" applyNumberFormat="1" applyFont="1" applyFill="1" applyBorder="1" applyAlignment="1">
      <alignment horizontal="center" vertical="center" wrapText="1"/>
    </xf>
    <xf numFmtId="10" fontId="11" fillId="7" borderId="1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13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10" fontId="13" fillId="0" borderId="9" xfId="0" applyNumberFormat="1" applyFont="1" applyBorder="1" applyAlignment="1">
      <alignment horizontal="center" vertical="center" wrapText="1"/>
    </xf>
    <xf numFmtId="2" fontId="13" fillId="0" borderId="9" xfId="0" applyNumberFormat="1" applyFont="1" applyBorder="1" applyAlignment="1">
      <alignment horizontal="center" vertical="center" wrapText="1"/>
    </xf>
    <xf numFmtId="10" fontId="5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2" fontId="13" fillId="0" borderId="0" xfId="0" applyNumberFormat="1" applyFont="1" applyBorder="1" applyAlignment="1">
      <alignment horizontal="center" vertical="center" wrapText="1"/>
    </xf>
    <xf numFmtId="10" fontId="13" fillId="9" borderId="9" xfId="0" applyNumberFormat="1" applyFont="1" applyFill="1" applyBorder="1" applyAlignment="1">
      <alignment horizontal="center" vertical="center" wrapText="1"/>
    </xf>
    <xf numFmtId="10" fontId="5" fillId="5" borderId="9" xfId="0" applyNumberFormat="1" applyFont="1" applyFill="1" applyBorder="1" applyAlignment="1">
      <alignment horizontal="center" vertical="center" wrapText="1"/>
    </xf>
    <xf numFmtId="10" fontId="5" fillId="10" borderId="9" xfId="0" applyNumberFormat="1" applyFont="1" applyFill="1" applyBorder="1" applyAlignment="1">
      <alignment horizontal="center" vertical="center" wrapText="1"/>
    </xf>
    <xf numFmtId="10" fontId="5" fillId="9" borderId="9" xfId="0" applyNumberFormat="1" applyFont="1" applyFill="1" applyBorder="1" applyAlignment="1">
      <alignment horizontal="center" vertical="center" wrapText="1"/>
    </xf>
    <xf numFmtId="10" fontId="13" fillId="10" borderId="9" xfId="0" applyNumberFormat="1" applyFont="1" applyFill="1" applyBorder="1" applyAlignment="1">
      <alignment horizontal="center" vertical="center" wrapText="1"/>
    </xf>
    <xf numFmtId="0" fontId="1" fillId="0" borderId="0" xfId="0" applyFont="1" applyAlignment="1"/>
    <xf numFmtId="0" fontId="13" fillId="9" borderId="9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0" fontId="13" fillId="10" borderId="9" xfId="0" applyFont="1" applyFill="1" applyBorder="1" applyAlignment="1">
      <alignment horizontal="center"/>
    </xf>
    <xf numFmtId="0" fontId="13" fillId="13" borderId="0" xfId="0" applyFont="1" applyFill="1" applyBorder="1" applyAlignment="1">
      <alignment horizontal="center" vertical="center" wrapText="1"/>
    </xf>
    <xf numFmtId="10" fontId="13" fillId="13" borderId="0" xfId="0" applyNumberFormat="1" applyFont="1" applyFill="1" applyBorder="1" applyAlignment="1">
      <alignment horizontal="center" vertical="center" wrapText="1"/>
    </xf>
    <xf numFmtId="0" fontId="0" fillId="13" borderId="0" xfId="0" applyFill="1" applyBorder="1"/>
    <xf numFmtId="0" fontId="5" fillId="17" borderId="0" xfId="0" applyFont="1" applyFill="1" applyBorder="1" applyAlignment="1">
      <alignment horizontal="center" vertical="center" wrapText="1"/>
    </xf>
    <xf numFmtId="10" fontId="5" fillId="17" borderId="0" xfId="0" applyNumberFormat="1" applyFont="1" applyFill="1" applyBorder="1" applyAlignment="1">
      <alignment horizontal="center" vertical="center" wrapText="1"/>
    </xf>
    <xf numFmtId="0" fontId="0" fillId="17" borderId="0" xfId="0" applyFill="1" applyBorder="1"/>
    <xf numFmtId="0" fontId="6" fillId="4" borderId="13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left" vertical="center" wrapText="1"/>
    </xf>
    <xf numFmtId="10" fontId="6" fillId="6" borderId="13" xfId="0" applyNumberFormat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vertical="center" wrapText="1"/>
    </xf>
    <xf numFmtId="0" fontId="19" fillId="18" borderId="9" xfId="0" applyFont="1" applyFill="1" applyBorder="1" applyAlignment="1">
      <alignment horizontal="center" vertical="center" wrapText="1"/>
    </xf>
    <xf numFmtId="2" fontId="19" fillId="18" borderId="9" xfId="0" applyNumberFormat="1" applyFont="1" applyFill="1" applyBorder="1" applyAlignment="1">
      <alignment horizontal="center" vertical="center" wrapText="1"/>
    </xf>
    <xf numFmtId="0" fontId="0" fillId="17" borderId="0" xfId="0" applyFill="1"/>
    <xf numFmtId="0" fontId="21" fillId="17" borderId="0" xfId="0" applyFont="1" applyFill="1" applyAlignment="1">
      <alignment horizontal="justify" wrapText="1"/>
    </xf>
    <xf numFmtId="0" fontId="22" fillId="17" borderId="14" xfId="0" applyFont="1" applyFill="1" applyBorder="1" applyAlignment="1">
      <alignment horizontal="center" vertical="center" wrapText="1"/>
    </xf>
    <xf numFmtId="0" fontId="23" fillId="17" borderId="15" xfId="0" applyFont="1" applyFill="1" applyBorder="1" applyAlignment="1">
      <alignment horizontal="center" vertical="center" wrapText="1"/>
    </xf>
    <xf numFmtId="0" fontId="22" fillId="17" borderId="16" xfId="0" applyFont="1" applyFill="1" applyBorder="1" applyAlignment="1">
      <alignment horizontal="center" vertical="center" wrapText="1"/>
    </xf>
    <xf numFmtId="0" fontId="23" fillId="17" borderId="17" xfId="0" applyFont="1" applyFill="1" applyBorder="1" applyAlignment="1">
      <alignment horizontal="center" vertical="center" wrapText="1"/>
    </xf>
    <xf numFmtId="0" fontId="22" fillId="17" borderId="18" xfId="0" applyFont="1" applyFill="1" applyBorder="1" applyAlignment="1">
      <alignment horizontal="center" vertical="center" wrapText="1"/>
    </xf>
    <xf numFmtId="0" fontId="23" fillId="17" borderId="19" xfId="0" applyFont="1" applyFill="1" applyBorder="1" applyAlignment="1">
      <alignment horizontal="center" vertical="center" wrapText="1"/>
    </xf>
    <xf numFmtId="0" fontId="22" fillId="17" borderId="0" xfId="0" applyFont="1" applyFill="1" applyAlignment="1">
      <alignment horizontal="center" vertical="center" wrapText="1"/>
    </xf>
    <xf numFmtId="0" fontId="23" fillId="17" borderId="0" xfId="0" applyFont="1" applyFill="1" applyAlignment="1">
      <alignment horizontal="center" vertical="center" wrapText="1"/>
    </xf>
    <xf numFmtId="0" fontId="24" fillId="17" borderId="0" xfId="0" applyFont="1" applyFill="1" applyAlignment="1">
      <alignment horizontal="center" vertical="center" wrapText="1"/>
    </xf>
    <xf numFmtId="0" fontId="0" fillId="18" borderId="0" xfId="0" applyFill="1"/>
    <xf numFmtId="0" fontId="0" fillId="19" borderId="0" xfId="0" applyFill="1"/>
    <xf numFmtId="0" fontId="25" fillId="17" borderId="0" xfId="1" applyFill="1" applyAlignment="1">
      <alignment horizontal="center"/>
    </xf>
    <xf numFmtId="0" fontId="25" fillId="17" borderId="0" xfId="1" applyFill="1"/>
    <xf numFmtId="0" fontId="26" fillId="17" borderId="0" xfId="1" applyFont="1" applyFill="1"/>
    <xf numFmtId="0" fontId="27" fillId="17" borderId="0" xfId="0" applyFont="1" applyFill="1"/>
    <xf numFmtId="0" fontId="28" fillId="17" borderId="0" xfId="1" applyFont="1" applyFill="1"/>
    <xf numFmtId="0" fontId="0" fillId="20" borderId="0" xfId="0" applyFill="1"/>
    <xf numFmtId="9" fontId="0" fillId="0" borderId="20" xfId="0" applyNumberFormat="1" applyBorder="1"/>
    <xf numFmtId="9" fontId="0" fillId="0" borderId="10" xfId="0" applyNumberFormat="1" applyBorder="1"/>
    <xf numFmtId="9" fontId="0" fillId="0" borderId="21" xfId="0" applyNumberFormat="1" applyBorder="1"/>
    <xf numFmtId="0" fontId="0" fillId="0" borderId="22" xfId="0" applyBorder="1"/>
    <xf numFmtId="0" fontId="0" fillId="0" borderId="9" xfId="0" applyBorder="1"/>
    <xf numFmtId="0" fontId="0" fillId="0" borderId="23" xfId="0" applyBorder="1"/>
    <xf numFmtId="0" fontId="0" fillId="0" borderId="24" xfId="0" applyBorder="1"/>
    <xf numFmtId="0" fontId="29" fillId="0" borderId="0" xfId="0" applyFont="1"/>
    <xf numFmtId="0" fontId="0" fillId="0" borderId="25" xfId="0" applyBorder="1"/>
    <xf numFmtId="0" fontId="0" fillId="0" borderId="26" xfId="0" applyBorder="1"/>
    <xf numFmtId="0" fontId="10" fillId="4" borderId="8" xfId="0" applyFont="1" applyFill="1" applyBorder="1" applyAlignment="1">
      <alignment vertical="center" wrapText="1"/>
    </xf>
    <xf numFmtId="0" fontId="10" fillId="4" borderId="29" xfId="0" applyFont="1" applyFill="1" applyBorder="1" applyAlignment="1">
      <alignment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left" vertical="center" wrapText="1"/>
    </xf>
    <xf numFmtId="16" fontId="6" fillId="3" borderId="2" xfId="0" applyNumberFormat="1" applyFont="1" applyFill="1" applyBorder="1" applyAlignment="1">
      <alignment horizontal="left" vertical="center" wrapText="1"/>
    </xf>
    <xf numFmtId="16" fontId="6" fillId="4" borderId="2" xfId="0" applyNumberFormat="1" applyFont="1" applyFill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left" vertical="center" wrapText="1"/>
    </xf>
    <xf numFmtId="0" fontId="6" fillId="4" borderId="35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left" vertical="center" wrapText="1"/>
    </xf>
    <xf numFmtId="10" fontId="16" fillId="0" borderId="43" xfId="0" applyNumberFormat="1" applyFont="1" applyBorder="1" applyAlignment="1">
      <alignment horizontal="center" wrapText="1"/>
    </xf>
    <xf numFmtId="10" fontId="8" fillId="0" borderId="43" xfId="0" applyNumberFormat="1" applyFont="1" applyBorder="1" applyAlignment="1">
      <alignment horizontal="center" wrapText="1"/>
    </xf>
    <xf numFmtId="16" fontId="6" fillId="3" borderId="27" xfId="0" applyNumberFormat="1" applyFont="1" applyFill="1" applyBorder="1" applyAlignment="1">
      <alignment horizontal="left" vertical="center" wrapText="1"/>
    </xf>
    <xf numFmtId="0" fontId="6" fillId="3" borderId="8" xfId="0" applyFont="1" applyFill="1" applyBorder="1" applyAlignment="1">
      <alignment horizontal="left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left" vertical="center" wrapText="1"/>
    </xf>
    <xf numFmtId="0" fontId="6" fillId="4" borderId="53" xfId="0" applyFont="1" applyFill="1" applyBorder="1" applyAlignment="1">
      <alignment horizontal="left" vertical="center" wrapText="1"/>
    </xf>
    <xf numFmtId="0" fontId="6" fillId="4" borderId="54" xfId="0" applyFont="1" applyFill="1" applyBorder="1" applyAlignment="1">
      <alignment horizontal="center" vertical="center" wrapText="1"/>
    </xf>
    <xf numFmtId="0" fontId="6" fillId="4" borderId="55" xfId="0" applyFont="1" applyFill="1" applyBorder="1" applyAlignment="1">
      <alignment horizontal="left" vertical="center" wrapText="1"/>
    </xf>
    <xf numFmtId="0" fontId="6" fillId="4" borderId="56" xfId="0" applyFont="1" applyFill="1" applyBorder="1" applyAlignment="1">
      <alignment horizontal="left" vertical="center" wrapText="1"/>
    </xf>
    <xf numFmtId="0" fontId="6" fillId="4" borderId="57" xfId="0" applyFont="1" applyFill="1" applyBorder="1" applyAlignment="1">
      <alignment horizontal="center" vertical="center" wrapText="1"/>
    </xf>
    <xf numFmtId="0" fontId="6" fillId="3" borderId="55" xfId="0" applyFont="1" applyFill="1" applyBorder="1" applyAlignment="1">
      <alignment horizontal="left" vertical="center" wrapText="1"/>
    </xf>
    <xf numFmtId="0" fontId="6" fillId="3" borderId="56" xfId="0" applyFont="1" applyFill="1" applyBorder="1" applyAlignment="1">
      <alignment horizontal="left" vertical="center" wrapText="1"/>
    </xf>
    <xf numFmtId="17" fontId="7" fillId="2" borderId="61" xfId="0" applyNumberFormat="1" applyFont="1" applyFill="1" applyBorder="1" applyAlignment="1">
      <alignment horizontal="center" vertical="center" wrapText="1"/>
    </xf>
    <xf numFmtId="10" fontId="16" fillId="9" borderId="62" xfId="0" applyNumberFormat="1" applyFont="1" applyFill="1" applyBorder="1" applyAlignment="1">
      <alignment horizontal="center" wrapText="1"/>
    </xf>
    <xf numFmtId="10" fontId="16" fillId="9" borderId="63" xfId="0" applyNumberFormat="1" applyFont="1" applyFill="1" applyBorder="1" applyAlignment="1">
      <alignment horizontal="center" wrapText="1"/>
    </xf>
    <xf numFmtId="10" fontId="16" fillId="9" borderId="40" xfId="0" applyNumberFormat="1" applyFont="1" applyFill="1" applyBorder="1" applyAlignment="1">
      <alignment horizontal="center" wrapText="1"/>
    </xf>
    <xf numFmtId="10" fontId="16" fillId="9" borderId="64" xfId="0" applyNumberFormat="1" applyFont="1" applyFill="1" applyBorder="1" applyAlignment="1">
      <alignment horizontal="center" wrapText="1"/>
    </xf>
    <xf numFmtId="10" fontId="16" fillId="10" borderId="63" xfId="0" applyNumberFormat="1" applyFont="1" applyFill="1" applyBorder="1" applyAlignment="1">
      <alignment horizontal="center" wrapText="1"/>
    </xf>
    <xf numFmtId="10" fontId="16" fillId="5" borderId="65" xfId="0" applyNumberFormat="1" applyFont="1" applyFill="1" applyBorder="1" applyAlignment="1">
      <alignment horizontal="center" wrapText="1"/>
    </xf>
    <xf numFmtId="10" fontId="16" fillId="9" borderId="66" xfId="0" applyNumberFormat="1" applyFont="1" applyFill="1" applyBorder="1" applyAlignment="1">
      <alignment horizontal="center" wrapText="1"/>
    </xf>
    <xf numFmtId="10" fontId="16" fillId="5" borderId="63" xfId="0" applyNumberFormat="1" applyFont="1" applyFill="1" applyBorder="1" applyAlignment="1">
      <alignment horizontal="center" wrapText="1"/>
    </xf>
    <xf numFmtId="10" fontId="16" fillId="5" borderId="67" xfId="0" applyNumberFormat="1" applyFont="1" applyFill="1" applyBorder="1" applyAlignment="1">
      <alignment horizontal="center" wrapText="1"/>
    </xf>
    <xf numFmtId="17" fontId="7" fillId="2" borderId="60" xfId="0" applyNumberFormat="1" applyFont="1" applyFill="1" applyBorder="1" applyAlignment="1">
      <alignment horizontal="center" vertical="center" wrapText="1"/>
    </xf>
    <xf numFmtId="0" fontId="30" fillId="0" borderId="0" xfId="0" applyFont="1"/>
    <xf numFmtId="0" fontId="10" fillId="3" borderId="1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4" xfId="0" applyFont="1" applyFill="1" applyBorder="1" applyAlignment="1">
      <alignment horizontal="left" vertical="center" wrapText="1"/>
    </xf>
    <xf numFmtId="10" fontId="15" fillId="3" borderId="1" xfId="0" applyNumberFormat="1" applyFont="1" applyFill="1" applyBorder="1" applyAlignment="1">
      <alignment horizontal="center" vertical="center" wrapText="1"/>
    </xf>
    <xf numFmtId="0" fontId="6" fillId="3" borderId="76" xfId="0" applyFont="1" applyFill="1" applyBorder="1" applyAlignment="1">
      <alignment horizontal="left" vertical="center" wrapText="1"/>
    </xf>
    <xf numFmtId="16" fontId="6" fillId="3" borderId="76" xfId="0" applyNumberFormat="1" applyFont="1" applyFill="1" applyBorder="1" applyAlignment="1">
      <alignment horizontal="left" vertical="center" wrapText="1"/>
    </xf>
    <xf numFmtId="10" fontId="6" fillId="8" borderId="76" xfId="0" applyNumberFormat="1" applyFont="1" applyFill="1" applyBorder="1" applyAlignment="1">
      <alignment horizontal="center" vertical="center" wrapText="1"/>
    </xf>
    <xf numFmtId="0" fontId="6" fillId="3" borderId="76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4" borderId="76" xfId="0" applyFont="1" applyFill="1" applyBorder="1" applyAlignment="1">
      <alignment horizontal="left" vertical="center" wrapText="1"/>
    </xf>
    <xf numFmtId="10" fontId="8" fillId="4" borderId="76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10" fontId="6" fillId="6" borderId="68" xfId="2" applyNumberFormat="1" applyFont="1" applyFill="1" applyBorder="1" applyAlignment="1">
      <alignment horizontal="center" wrapText="1"/>
    </xf>
    <xf numFmtId="10" fontId="6" fillId="6" borderId="69" xfId="2" applyNumberFormat="1" applyFont="1" applyFill="1" applyBorder="1" applyAlignment="1">
      <alignment horizontal="center" wrapText="1"/>
    </xf>
    <xf numFmtId="10" fontId="6" fillId="6" borderId="70" xfId="2" applyNumberFormat="1" applyFont="1" applyFill="1" applyBorder="1" applyAlignment="1">
      <alignment horizontal="center" wrapText="1"/>
    </xf>
    <xf numFmtId="10" fontId="6" fillId="6" borderId="71" xfId="2" applyNumberFormat="1" applyFont="1" applyFill="1" applyBorder="1" applyAlignment="1">
      <alignment horizontal="center" wrapText="1"/>
    </xf>
    <xf numFmtId="10" fontId="6" fillId="6" borderId="72" xfId="2" applyNumberFormat="1" applyFont="1" applyFill="1" applyBorder="1" applyAlignment="1">
      <alignment horizontal="center" wrapText="1"/>
    </xf>
    <xf numFmtId="10" fontId="6" fillId="7" borderId="71" xfId="2" applyNumberFormat="1" applyFont="1" applyFill="1" applyBorder="1" applyAlignment="1">
      <alignment horizontal="center" wrapText="1"/>
    </xf>
    <xf numFmtId="10" fontId="6" fillId="8" borderId="71" xfId="2" applyNumberFormat="1" applyFont="1" applyFill="1" applyBorder="1" applyAlignment="1">
      <alignment horizontal="center" wrapText="1"/>
    </xf>
    <xf numFmtId="10" fontId="6" fillId="6" borderId="74" xfId="2" applyNumberFormat="1" applyFont="1" applyFill="1" applyBorder="1" applyAlignment="1">
      <alignment horizontal="center" wrapText="1"/>
    </xf>
    <xf numFmtId="10" fontId="6" fillId="8" borderId="75" xfId="2" applyNumberFormat="1" applyFont="1" applyFill="1" applyBorder="1" applyAlignment="1">
      <alignment horizontal="center" wrapText="1"/>
    </xf>
    <xf numFmtId="10" fontId="8" fillId="0" borderId="44" xfId="0" applyNumberFormat="1" applyFont="1" applyBorder="1" applyAlignment="1">
      <alignment horizontal="center" wrapText="1"/>
    </xf>
    <xf numFmtId="9" fontId="3" fillId="3" borderId="1" xfId="2" applyFont="1" applyFill="1" applyBorder="1" applyAlignment="1">
      <alignment horizontal="center" vertical="center" wrapText="1"/>
    </xf>
    <xf numFmtId="9" fontId="3" fillId="4" borderId="1" xfId="2" applyFont="1" applyFill="1" applyBorder="1" applyAlignment="1">
      <alignment horizontal="center" vertical="center" wrapText="1"/>
    </xf>
    <xf numFmtId="10" fontId="3" fillId="3" borderId="1" xfId="2" applyNumberFormat="1" applyFont="1" applyFill="1" applyBorder="1" applyAlignment="1">
      <alignment horizontal="center" vertical="center" wrapText="1"/>
    </xf>
    <xf numFmtId="10" fontId="3" fillId="4" borderId="1" xfId="2" applyNumberFormat="1" applyFont="1" applyFill="1" applyBorder="1" applyAlignment="1">
      <alignment horizontal="center" vertical="center" wrapText="1"/>
    </xf>
    <xf numFmtId="10" fontId="6" fillId="6" borderId="1" xfId="2" applyNumberFormat="1" applyFont="1" applyFill="1" applyBorder="1" applyAlignment="1">
      <alignment horizontal="center" vertical="center" wrapText="1"/>
    </xf>
    <xf numFmtId="10" fontId="6" fillId="7" borderId="1" xfId="2" applyNumberFormat="1" applyFont="1" applyFill="1" applyBorder="1" applyAlignment="1">
      <alignment horizontal="center" vertical="center" wrapText="1"/>
    </xf>
    <xf numFmtId="10" fontId="6" fillId="8" borderId="1" xfId="2" applyNumberFormat="1" applyFont="1" applyFill="1" applyBorder="1" applyAlignment="1">
      <alignment horizontal="center" vertical="center" wrapText="1"/>
    </xf>
    <xf numFmtId="10" fontId="6" fillId="8" borderId="76" xfId="2" applyNumberFormat="1" applyFont="1" applyFill="1" applyBorder="1" applyAlignment="1">
      <alignment horizontal="center" vertical="center" wrapText="1"/>
    </xf>
    <xf numFmtId="10" fontId="11" fillId="7" borderId="1" xfId="2" applyNumberFormat="1" applyFont="1" applyFill="1" applyBorder="1" applyAlignment="1">
      <alignment horizontal="center" vertical="center" wrapText="1"/>
    </xf>
    <xf numFmtId="16" fontId="6" fillId="4" borderId="1" xfId="0" applyNumberFormat="1" applyFont="1" applyFill="1" applyBorder="1" applyAlignment="1">
      <alignment horizontal="center" vertical="center" wrapText="1"/>
    </xf>
    <xf numFmtId="16" fontId="6" fillId="3" borderId="1" xfId="0" applyNumberFormat="1" applyFont="1" applyFill="1" applyBorder="1" applyAlignment="1">
      <alignment horizontal="center" vertical="center" wrapText="1"/>
    </xf>
    <xf numFmtId="10" fontId="16" fillId="4" borderId="1" xfId="0" applyNumberFormat="1" applyFont="1" applyFill="1" applyBorder="1" applyAlignment="1">
      <alignment horizontal="center" vertical="center" wrapText="1"/>
    </xf>
    <xf numFmtId="10" fontId="16" fillId="3" borderId="1" xfId="0" applyNumberFormat="1" applyFont="1" applyFill="1" applyBorder="1" applyAlignment="1">
      <alignment horizontal="center" vertical="center" wrapText="1"/>
    </xf>
    <xf numFmtId="0" fontId="14" fillId="11" borderId="9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4" xfId="0" applyFont="1" applyFill="1" applyBorder="1" applyAlignment="1">
      <alignment vertical="center" wrapText="1"/>
    </xf>
    <xf numFmtId="9" fontId="17" fillId="3" borderId="1" xfId="2" applyFont="1" applyFill="1" applyBorder="1" applyAlignment="1">
      <alignment horizontal="center" vertical="center" wrapText="1"/>
    </xf>
    <xf numFmtId="10" fontId="17" fillId="3" borderId="1" xfId="2" applyNumberFormat="1" applyFont="1" applyFill="1" applyBorder="1" applyAlignment="1">
      <alignment horizontal="center" vertical="center" wrapText="1"/>
    </xf>
    <xf numFmtId="9" fontId="17" fillId="4" borderId="1" xfId="2" applyFont="1" applyFill="1" applyBorder="1" applyAlignment="1">
      <alignment horizontal="center" vertical="center" wrapText="1"/>
    </xf>
    <xf numFmtId="10" fontId="17" fillId="4" borderId="1" xfId="2" applyNumberFormat="1" applyFont="1" applyFill="1" applyBorder="1" applyAlignment="1">
      <alignment horizontal="center" vertical="center" wrapText="1"/>
    </xf>
    <xf numFmtId="9" fontId="3" fillId="4" borderId="1" xfId="2" applyNumberFormat="1" applyFont="1" applyFill="1" applyBorder="1" applyAlignment="1">
      <alignment horizontal="center" vertical="center" wrapText="1"/>
    </xf>
    <xf numFmtId="0" fontId="32" fillId="0" borderId="0" xfId="0" applyFont="1"/>
    <xf numFmtId="10" fontId="18" fillId="3" borderId="1" xfId="0" applyNumberFormat="1" applyFont="1" applyFill="1" applyBorder="1" applyAlignment="1">
      <alignment horizontal="center" vertical="center" wrapText="1"/>
    </xf>
    <xf numFmtId="9" fontId="8" fillId="3" borderId="1" xfId="0" applyNumberFormat="1" applyFont="1" applyFill="1" applyBorder="1" applyAlignment="1">
      <alignment horizontal="center" vertical="center" wrapText="1"/>
    </xf>
    <xf numFmtId="10" fontId="8" fillId="4" borderId="13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/>
    </xf>
    <xf numFmtId="9" fontId="4" fillId="3" borderId="1" xfId="2" applyFont="1" applyFill="1" applyBorder="1" applyAlignment="1">
      <alignment horizontal="center" vertical="center" wrapText="1"/>
    </xf>
    <xf numFmtId="10" fontId="4" fillId="3" borderId="1" xfId="2" applyNumberFormat="1" applyFont="1" applyFill="1" applyBorder="1" applyAlignment="1">
      <alignment horizontal="center" vertical="center" wrapText="1"/>
    </xf>
    <xf numFmtId="0" fontId="34" fillId="11" borderId="9" xfId="0" applyFont="1" applyFill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2" fontId="35" fillId="0" borderId="9" xfId="0" applyNumberFormat="1" applyFont="1" applyBorder="1" applyAlignment="1">
      <alignment horizontal="center" vertical="center" wrapText="1"/>
    </xf>
    <xf numFmtId="10" fontId="35" fillId="0" borderId="9" xfId="0" applyNumberFormat="1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2" fontId="36" fillId="0" borderId="9" xfId="0" applyNumberFormat="1" applyFont="1" applyBorder="1" applyAlignment="1">
      <alignment horizontal="center" vertical="center" wrapText="1"/>
    </xf>
    <xf numFmtId="10" fontId="36" fillId="0" borderId="9" xfId="0" applyNumberFormat="1" applyFont="1" applyBorder="1" applyAlignment="1">
      <alignment horizontal="center" vertical="center" wrapText="1"/>
    </xf>
    <xf numFmtId="17" fontId="34" fillId="11" borderId="9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17" fontId="14" fillId="11" borderId="9" xfId="0" applyNumberFormat="1" applyFont="1" applyFill="1" applyBorder="1" applyAlignment="1">
      <alignment horizontal="center" vertical="center" wrapText="1"/>
    </xf>
    <xf numFmtId="0" fontId="6" fillId="3" borderId="58" xfId="0" applyFont="1" applyFill="1" applyBorder="1" applyAlignment="1">
      <alignment horizontal="left" vertical="center" wrapText="1"/>
    </xf>
    <xf numFmtId="0" fontId="6" fillId="4" borderId="12" xfId="0" applyFont="1" applyFill="1" applyBorder="1" applyAlignment="1">
      <alignment horizontal="left" vertical="center" wrapText="1"/>
    </xf>
    <xf numFmtId="0" fontId="6" fillId="4" borderId="8" xfId="0" applyFont="1" applyFill="1" applyBorder="1" applyAlignment="1">
      <alignment horizontal="left" vertical="center" wrapText="1"/>
    </xf>
    <xf numFmtId="0" fontId="6" fillId="3" borderId="59" xfId="0" applyFont="1" applyFill="1" applyBorder="1" applyAlignment="1">
      <alignment horizontal="left" vertical="center" wrapText="1"/>
    </xf>
    <xf numFmtId="10" fontId="8" fillId="0" borderId="45" xfId="0" applyNumberFormat="1" applyFont="1" applyBorder="1" applyAlignment="1">
      <alignment horizontal="center" wrapText="1"/>
    </xf>
    <xf numFmtId="17" fontId="7" fillId="2" borderId="77" xfId="0" applyNumberFormat="1" applyFont="1" applyFill="1" applyBorder="1" applyAlignment="1">
      <alignment horizontal="center" vertical="center" wrapText="1"/>
    </xf>
    <xf numFmtId="10" fontId="6" fillId="6" borderId="80" xfId="2" applyNumberFormat="1" applyFont="1" applyFill="1" applyBorder="1" applyAlignment="1">
      <alignment horizontal="center" wrapText="1"/>
    </xf>
    <xf numFmtId="10" fontId="6" fillId="6" borderId="81" xfId="2" applyNumberFormat="1" applyFont="1" applyFill="1" applyBorder="1" applyAlignment="1">
      <alignment horizontal="center" wrapText="1"/>
    </xf>
    <xf numFmtId="10" fontId="6" fillId="6" borderId="82" xfId="2" applyNumberFormat="1" applyFont="1" applyFill="1" applyBorder="1" applyAlignment="1">
      <alignment horizontal="center" wrapText="1"/>
    </xf>
    <xf numFmtId="10" fontId="6" fillId="6" borderId="79" xfId="2" applyNumberFormat="1" applyFont="1" applyFill="1" applyBorder="1" applyAlignment="1">
      <alignment horizontal="center" wrapText="1"/>
    </xf>
    <xf numFmtId="10" fontId="6" fillId="7" borderId="81" xfId="2" applyNumberFormat="1" applyFont="1" applyFill="1" applyBorder="1" applyAlignment="1">
      <alignment horizontal="center" wrapText="1"/>
    </xf>
    <xf numFmtId="10" fontId="6" fillId="6" borderId="84" xfId="2" applyNumberFormat="1" applyFont="1" applyFill="1" applyBorder="1" applyAlignment="1">
      <alignment horizontal="center" wrapText="1"/>
    </xf>
    <xf numFmtId="10" fontId="6" fillId="8" borderId="81" xfId="2" applyNumberFormat="1" applyFont="1" applyFill="1" applyBorder="1" applyAlignment="1">
      <alignment horizontal="center" wrapText="1"/>
    </xf>
    <xf numFmtId="10" fontId="6" fillId="8" borderId="85" xfId="2" applyNumberFormat="1" applyFont="1" applyFill="1" applyBorder="1" applyAlignment="1">
      <alignment horizontal="center" wrapText="1"/>
    </xf>
    <xf numFmtId="10" fontId="8" fillId="0" borderId="46" xfId="0" applyNumberFormat="1" applyFont="1" applyBorder="1" applyAlignment="1">
      <alignment horizontal="center" wrapText="1"/>
    </xf>
    <xf numFmtId="10" fontId="15" fillId="0" borderId="47" xfId="0" applyNumberFormat="1" applyFont="1" applyBorder="1" applyAlignment="1">
      <alignment horizontal="center" wrapText="1"/>
    </xf>
    <xf numFmtId="10" fontId="6" fillId="6" borderId="78" xfId="2" applyNumberFormat="1" applyFont="1" applyFill="1" applyBorder="1" applyAlignment="1">
      <alignment horizontal="center" wrapText="1"/>
    </xf>
    <xf numFmtId="10" fontId="6" fillId="7" borderId="83" xfId="2" applyNumberFormat="1" applyFont="1" applyFill="1" applyBorder="1" applyAlignment="1">
      <alignment horizontal="center" wrapText="1"/>
    </xf>
    <xf numFmtId="10" fontId="6" fillId="8" borderId="73" xfId="2" applyNumberFormat="1" applyFont="1" applyFill="1" applyBorder="1" applyAlignment="1">
      <alignment horizontal="center" wrapText="1"/>
    </xf>
    <xf numFmtId="10" fontId="11" fillId="6" borderId="86" xfId="2" applyNumberFormat="1" applyFont="1" applyFill="1" applyBorder="1" applyAlignment="1">
      <alignment horizontal="center" wrapText="1"/>
    </xf>
    <xf numFmtId="10" fontId="11" fillId="6" borderId="87" xfId="2" applyNumberFormat="1" applyFont="1" applyFill="1" applyBorder="1" applyAlignment="1">
      <alignment horizontal="center" wrapText="1"/>
    </xf>
    <xf numFmtId="10" fontId="18" fillId="9" borderId="88" xfId="0" applyNumberFormat="1" applyFont="1" applyFill="1" applyBorder="1" applyAlignment="1">
      <alignment horizontal="center" wrapText="1"/>
    </xf>
    <xf numFmtId="9" fontId="37" fillId="3" borderId="1" xfId="2" applyFont="1" applyFill="1" applyBorder="1" applyAlignment="1">
      <alignment horizontal="center" vertical="center" wrapText="1"/>
    </xf>
    <xf numFmtId="10" fontId="6" fillId="7" borderId="76" xfId="0" applyNumberFormat="1" applyFont="1" applyFill="1" applyBorder="1" applyAlignment="1">
      <alignment horizontal="center" vertical="center" wrapText="1"/>
    </xf>
    <xf numFmtId="0" fontId="6" fillId="4" borderId="76" xfId="0" applyFont="1" applyFill="1" applyBorder="1" applyAlignment="1">
      <alignment horizontal="center" vertical="center" wrapText="1"/>
    </xf>
    <xf numFmtId="16" fontId="6" fillId="4" borderId="13" xfId="0" applyNumberFormat="1" applyFont="1" applyFill="1" applyBorder="1" applyAlignment="1">
      <alignment horizontal="center" vertical="center" wrapText="1"/>
    </xf>
    <xf numFmtId="10" fontId="6" fillId="8" borderId="58" xfId="0" applyNumberFormat="1" applyFont="1" applyFill="1" applyBorder="1" applyAlignment="1">
      <alignment horizontal="center" vertical="center" wrapText="1"/>
    </xf>
    <xf numFmtId="10" fontId="6" fillId="7" borderId="13" xfId="2" applyNumberFormat="1" applyFont="1" applyFill="1" applyBorder="1" applyAlignment="1">
      <alignment horizontal="center" vertical="center" wrapText="1"/>
    </xf>
    <xf numFmtId="10" fontId="8" fillId="3" borderId="1" xfId="2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10" fontId="9" fillId="3" borderId="1" xfId="2" applyNumberFormat="1" applyFont="1" applyFill="1" applyBorder="1" applyAlignment="1">
      <alignment horizontal="center" vertical="center" wrapText="1"/>
    </xf>
    <xf numFmtId="10" fontId="9" fillId="4" borderId="1" xfId="2" applyNumberFormat="1" applyFont="1" applyFill="1" applyBorder="1" applyAlignment="1">
      <alignment horizontal="center" vertical="center" wrapText="1"/>
    </xf>
    <xf numFmtId="10" fontId="8" fillId="4" borderId="1" xfId="2" applyNumberFormat="1" applyFont="1" applyFill="1" applyBorder="1" applyAlignment="1">
      <alignment horizontal="center" vertical="center" wrapText="1"/>
    </xf>
    <xf numFmtId="10" fontId="10" fillId="3" borderId="1" xfId="2" applyNumberFormat="1" applyFont="1" applyFill="1" applyBorder="1" applyAlignment="1">
      <alignment horizontal="center" vertical="center" wrapText="1"/>
    </xf>
    <xf numFmtId="0" fontId="6" fillId="4" borderId="89" xfId="0" applyFont="1" applyFill="1" applyBorder="1" applyAlignment="1">
      <alignment horizontal="left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6" borderId="13" xfId="0" applyFont="1" applyFill="1" applyBorder="1" applyAlignment="1">
      <alignment horizontal="center" vertical="center" wrapText="1"/>
    </xf>
    <xf numFmtId="10" fontId="9" fillId="4" borderId="13" xfId="2" applyNumberFormat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10" fontId="8" fillId="4" borderId="12" xfId="2" applyNumberFormat="1" applyFont="1" applyFill="1" applyBorder="1" applyAlignment="1">
      <alignment horizontal="center" vertical="center" wrapText="1"/>
    </xf>
    <xf numFmtId="0" fontId="6" fillId="7" borderId="76" xfId="0" applyFont="1" applyFill="1" applyBorder="1" applyAlignment="1">
      <alignment horizontal="center" vertical="center" wrapText="1"/>
    </xf>
    <xf numFmtId="0" fontId="6" fillId="8" borderId="76" xfId="0" applyFont="1" applyFill="1" applyBorder="1" applyAlignment="1">
      <alignment horizontal="center" vertical="center" wrapText="1"/>
    </xf>
    <xf numFmtId="10" fontId="9" fillId="4" borderId="76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6" fillId="6" borderId="76" xfId="0" applyFont="1" applyFill="1" applyBorder="1" applyAlignment="1">
      <alignment horizontal="center" vertical="center" wrapText="1"/>
    </xf>
    <xf numFmtId="10" fontId="9" fillId="3" borderId="76" xfId="0" applyNumberFormat="1" applyFont="1" applyFill="1" applyBorder="1" applyAlignment="1">
      <alignment horizontal="center" vertical="center" wrapText="1"/>
    </xf>
    <xf numFmtId="10" fontId="9" fillId="3" borderId="13" xfId="0" applyNumberFormat="1" applyFont="1" applyFill="1" applyBorder="1" applyAlignment="1">
      <alignment horizontal="center" vertical="center" wrapText="1"/>
    </xf>
    <xf numFmtId="9" fontId="9" fillId="3" borderId="1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vertical="center" wrapText="1"/>
    </xf>
    <xf numFmtId="0" fontId="10" fillId="3" borderId="3" xfId="0" applyFont="1" applyFill="1" applyBorder="1" applyAlignment="1">
      <alignment vertical="center" wrapText="1"/>
    </xf>
    <xf numFmtId="0" fontId="10" fillId="3" borderId="4" xfId="0" applyFont="1" applyFill="1" applyBorder="1" applyAlignment="1">
      <alignment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6" fillId="0" borderId="90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76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justify" wrapText="1"/>
    </xf>
    <xf numFmtId="0" fontId="24" fillId="0" borderId="0" xfId="0" applyFont="1" applyAlignment="1">
      <alignment horizontal="center" vertical="center" wrapText="1"/>
    </xf>
    <xf numFmtId="0" fontId="33" fillId="17" borderId="0" xfId="0" applyFont="1" applyFill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" fillId="0" borderId="0" xfId="0" applyFont="1"/>
    <xf numFmtId="0" fontId="34" fillId="11" borderId="9" xfId="0" applyFont="1" applyFill="1" applyBorder="1" applyAlignment="1">
      <alignment horizontal="center" vertical="center" wrapText="1"/>
    </xf>
    <xf numFmtId="0" fontId="14" fillId="11" borderId="9" xfId="0" applyFont="1" applyFill="1" applyBorder="1" applyAlignment="1">
      <alignment horizontal="center" vertical="center" wrapText="1"/>
    </xf>
    <xf numFmtId="0" fontId="13" fillId="9" borderId="37" xfId="0" applyFont="1" applyFill="1" applyBorder="1" applyAlignment="1">
      <alignment horizontal="center"/>
    </xf>
    <xf numFmtId="0" fontId="13" fillId="9" borderId="38" xfId="0" applyFont="1" applyFill="1" applyBorder="1" applyAlignment="1">
      <alignment horizontal="center"/>
    </xf>
    <xf numFmtId="0" fontId="13" fillId="9" borderId="36" xfId="0" applyFont="1" applyFill="1" applyBorder="1" applyAlignment="1">
      <alignment horizontal="center"/>
    </xf>
    <xf numFmtId="0" fontId="13" fillId="10" borderId="39" xfId="0" applyFont="1" applyFill="1" applyBorder="1" applyAlignment="1">
      <alignment horizontal="center"/>
    </xf>
    <xf numFmtId="0" fontId="13" fillId="10" borderId="0" xfId="0" applyFont="1" applyFill="1" applyBorder="1" applyAlignment="1">
      <alignment horizontal="center"/>
    </xf>
    <xf numFmtId="0" fontId="13" fillId="10" borderId="40" xfId="0" applyFont="1" applyFill="1" applyBorder="1" applyAlignment="1">
      <alignment horizontal="center"/>
    </xf>
    <xf numFmtId="0" fontId="13" fillId="5" borderId="39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13" fillId="5" borderId="40" xfId="0" applyFont="1" applyFill="1" applyBorder="1" applyAlignment="1">
      <alignment horizontal="center"/>
    </xf>
    <xf numFmtId="0" fontId="7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0" fontId="6" fillId="6" borderId="2" xfId="0" applyNumberFormat="1" applyFont="1" applyFill="1" applyBorder="1" applyAlignment="1">
      <alignment horizontal="center" vertical="center" wrapText="1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10" fontId="6" fillId="12" borderId="2" xfId="0" applyNumberFormat="1" applyFont="1" applyFill="1" applyBorder="1" applyAlignment="1">
      <alignment horizontal="center" vertical="center" wrapText="1"/>
    </xf>
    <xf numFmtId="10" fontId="6" fillId="12" borderId="3" xfId="0" applyNumberFormat="1" applyFont="1" applyFill="1" applyBorder="1" applyAlignment="1">
      <alignment horizontal="center" vertical="center" wrapText="1"/>
    </xf>
    <xf numFmtId="10" fontId="6" fillId="12" borderId="4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17" fontId="12" fillId="0" borderId="0" xfId="0" applyNumberFormat="1" applyFont="1" applyAlignment="1">
      <alignment horizontal="center" vertical="center"/>
    </xf>
    <xf numFmtId="17" fontId="12" fillId="0" borderId="10" xfId="0" applyNumberFormat="1" applyFont="1" applyBorder="1" applyAlignment="1">
      <alignment horizontal="center" vertical="center"/>
    </xf>
    <xf numFmtId="2" fontId="5" fillId="0" borderId="9" xfId="0" applyNumberFormat="1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FF00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Activo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A-4528-A023-366A5B45B706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21A-4528-A023-366A5B45B706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21A-4528-A023-366A5B45B706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21A-4528-A023-366A5B45B706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21A-4528-A023-366A5B45B7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Activo'!$B$100:$B$104</c:f>
              <c:strCache>
                <c:ptCount val="5"/>
                <c:pt idx="0">
                  <c:v>Fondos Disponibles</c:v>
                </c:pt>
                <c:pt idx="1">
                  <c:v>Inversiones</c:v>
                </c:pt>
                <c:pt idx="2">
                  <c:v>Cartera de Créditos</c:v>
                </c:pt>
                <c:pt idx="3">
                  <c:v>Cuentas por Cobrar</c:v>
                </c:pt>
                <c:pt idx="4">
                  <c:v>Otras cuentas del Activo</c:v>
                </c:pt>
              </c:strCache>
            </c:strRef>
          </c:cat>
          <c:val>
            <c:numRef>
              <c:f>'Composición Activo'!$C$100:$C$104</c:f>
              <c:numCache>
                <c:formatCode>0%</c:formatCode>
                <c:ptCount val="5"/>
                <c:pt idx="0">
                  <c:v>0.12557917388420337</c:v>
                </c:pt>
                <c:pt idx="1">
                  <c:v>0.13830105272874682</c:v>
                </c:pt>
                <c:pt idx="2">
                  <c:v>0.6571859406907723</c:v>
                </c:pt>
                <c:pt idx="3">
                  <c:v>2.4216675551742901E-2</c:v>
                </c:pt>
                <c:pt idx="4">
                  <c:v>5.4301791282364557E-2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6-4283-BC30-7E6E91999B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Pasivo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B-4115-9D59-D3CDD62017F0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FEB-4115-9D59-D3CDD62017F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FEB-4115-9D59-D3CDD62017F0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B-4115-9D59-D3CDD62017F0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FEB-4115-9D59-D3CDD62017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Pasivo'!$B$100:$B$103</c:f>
              <c:strCache>
                <c:ptCount val="4"/>
                <c:pt idx="0">
                  <c:v>Obligaciones con el Público</c:v>
                </c:pt>
                <c:pt idx="1">
                  <c:v>Cuentas por Pagar</c:v>
                </c:pt>
                <c:pt idx="2">
                  <c:v>Obligaciones Financieras</c:v>
                </c:pt>
                <c:pt idx="3">
                  <c:v>Otras cuentas del Pasivo</c:v>
                </c:pt>
              </c:strCache>
            </c:strRef>
          </c:cat>
          <c:val>
            <c:numRef>
              <c:f>'Composición Pasivo'!$C$100:$C$103</c:f>
              <c:numCache>
                <c:formatCode>0%</c:formatCode>
                <c:ptCount val="4"/>
                <c:pt idx="0">
                  <c:v>0.92149762714857997</c:v>
                </c:pt>
                <c:pt idx="1">
                  <c:v>2.7741521755870545E-2</c:v>
                </c:pt>
                <c:pt idx="2">
                  <c:v>4.7673485373872608E-2</c:v>
                </c:pt>
                <c:pt idx="3">
                  <c:v>3.213084011534723E-3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EB-4115-9D59-D3CDD62017F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del Patrimonio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2-40A7-AA49-77E1D72D525D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C2-40A7-AA49-77E1D72D525D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C2-40A7-AA49-77E1D72D525D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2-40A7-AA49-77E1D72D525D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C2-40A7-AA49-77E1D72D52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'Composición Patrimonio'!$B$100:$B$103</c:f>
              <c:strCache>
                <c:ptCount val="4"/>
                <c:pt idx="0">
                  <c:v>Capital Social</c:v>
                </c:pt>
                <c:pt idx="1">
                  <c:v>Reservas</c:v>
                </c:pt>
                <c:pt idx="2">
                  <c:v>Superávit por valuaciones</c:v>
                </c:pt>
                <c:pt idx="3">
                  <c:v>Otras cuentas del Patrimonio</c:v>
                </c:pt>
              </c:strCache>
            </c:strRef>
          </c:cat>
          <c:val>
            <c:numRef>
              <c:f>'Composición Patrimonio'!$C$100:$C$103</c:f>
              <c:numCache>
                <c:formatCode>0%</c:formatCode>
                <c:ptCount val="4"/>
                <c:pt idx="0">
                  <c:v>0.32135319132243872</c:v>
                </c:pt>
                <c:pt idx="1">
                  <c:v>0.58398211412463708</c:v>
                </c:pt>
                <c:pt idx="2">
                  <c:v>6.9059730132442224E-2</c:v>
                </c:pt>
                <c:pt idx="3">
                  <c:v>2.5639198560422693E-2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C2-40A7-AA49-77E1D72D525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Ingresos</a:t>
            </a:r>
            <a:endParaRPr lang="es-419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4E-4CD5-9F10-B8BC61882B1F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4E-4CD5-9F10-B8BC61882B1F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4E-4CD5-9F10-B8BC61882B1F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4E-4CD5-9F10-B8BC61882B1F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4E-4CD5-9F10-B8BC61882B1F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4E-4CD5-9F10-B8BC61882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Ingresos!$C$100:$C$103</c:f>
              <c:strCache>
                <c:ptCount val="4"/>
                <c:pt idx="0">
                  <c:v>Intereses y descuentos ganados</c:v>
                </c:pt>
                <c:pt idx="1">
                  <c:v>Otros Ingresos</c:v>
                </c:pt>
                <c:pt idx="2">
                  <c:v>Ingresos por Servicios</c:v>
                </c:pt>
                <c:pt idx="3">
                  <c:v>Otras cuentas de Ingreso</c:v>
                </c:pt>
              </c:strCache>
            </c:strRef>
          </c:cat>
          <c:val>
            <c:numRef>
              <c:f>Ingresos!$D$100:$D$103</c:f>
              <c:numCache>
                <c:formatCode>0%</c:formatCode>
                <c:ptCount val="4"/>
                <c:pt idx="0">
                  <c:v>0.87369295974673211</c:v>
                </c:pt>
                <c:pt idx="1">
                  <c:v>0.1014334562670437</c:v>
                </c:pt>
                <c:pt idx="2">
                  <c:v>1.3878085311642443E-2</c:v>
                </c:pt>
                <c:pt idx="3">
                  <c:v>1.1999721767450258E-2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4E-4CD5-9F10-B8BC61882B1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419"/>
              <a:t>Composición</a:t>
            </a:r>
            <a:r>
              <a:rPr lang="es-419" baseline="0"/>
              <a:t> de Gastos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E-41B7-B87B-E5166D6E3CBB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6E-41B7-B87B-E5166D6E3CBB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6E-41B7-B87B-E5166D6E3CBB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E-41B7-B87B-E5166D6E3CBB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E-41B7-B87B-E5166D6E3CBB}"/>
              </c:ext>
            </c:extLst>
          </c:dPt>
          <c:dLbls>
            <c:dLbl>
              <c:idx val="3"/>
              <c:layout>
                <c:manualLayout>
                  <c:x val="1.9093073974887347E-2"/>
                  <c:y val="-1.955532636583449E-1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E-41B7-B87B-E5166D6E3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Gastos!$C$100:$C$103</c:f>
              <c:strCache>
                <c:ptCount val="4"/>
                <c:pt idx="0">
                  <c:v>Intereses causados</c:v>
                </c:pt>
                <c:pt idx="1">
                  <c:v>Gastos de Operación</c:v>
                </c:pt>
                <c:pt idx="2">
                  <c:v>Provisiones</c:v>
                </c:pt>
                <c:pt idx="3">
                  <c:v>Otras cuentas de Gasto</c:v>
                </c:pt>
              </c:strCache>
            </c:strRef>
          </c:cat>
          <c:val>
            <c:numRef>
              <c:f>Gastos!$D$100:$D$103</c:f>
              <c:numCache>
                <c:formatCode>0%</c:formatCode>
                <c:ptCount val="4"/>
                <c:pt idx="0">
                  <c:v>0.45614911671342306</c:v>
                </c:pt>
                <c:pt idx="1">
                  <c:v>0.26898081344452202</c:v>
                </c:pt>
                <c:pt idx="2">
                  <c:v>0.16395998353238533</c:v>
                </c:pt>
                <c:pt idx="3">
                  <c:v>0.11015940189084056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6E-41B7-B87B-E5166D6E3CB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1400"/>
              <a:t>Ranking Excedentes (millones de dólares)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2"/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Excedentes!$C$6:$C$45</c:f>
              <c:strCache>
                <c:ptCount val="40"/>
                <c:pt idx="0">
                  <c:v>A.VALLE</c:v>
                </c:pt>
                <c:pt idx="1">
                  <c:v>POL.NACIONAL</c:v>
                </c:pt>
                <c:pt idx="2">
                  <c:v>P.MONCAYO</c:v>
                </c:pt>
                <c:pt idx="3">
                  <c:v>SANFRAN</c:v>
                </c:pt>
                <c:pt idx="4">
                  <c:v>RIOBAMBA</c:v>
                </c:pt>
                <c:pt idx="5">
                  <c:v>ATUNTAQUI</c:v>
                </c:pt>
                <c:pt idx="6">
                  <c:v>OSCUS</c:v>
                </c:pt>
                <c:pt idx="7">
                  <c:v>CACPECO</c:v>
                </c:pt>
                <c:pt idx="8">
                  <c:v>M.RUNA</c:v>
                </c:pt>
                <c:pt idx="9">
                  <c:v>BIBLIAN</c:v>
                </c:pt>
                <c:pt idx="10">
                  <c:v>COOPROGRESO</c:v>
                </c:pt>
                <c:pt idx="11">
                  <c:v>29OCTUBRE</c:v>
                </c:pt>
                <c:pt idx="12">
                  <c:v>DAQUILEMA</c:v>
                </c:pt>
                <c:pt idx="13">
                  <c:v>CACPE.PASTAZA</c:v>
                </c:pt>
                <c:pt idx="14">
                  <c:v>TULCAN</c:v>
                </c:pt>
                <c:pt idx="15">
                  <c:v>SAGRARIO</c:v>
                </c:pt>
                <c:pt idx="16">
                  <c:v>ANDALUCIA</c:v>
                </c:pt>
                <c:pt idx="17">
                  <c:v>S.JOSE</c:v>
                </c:pt>
                <c:pt idx="18">
                  <c:v>BENEFICA</c:v>
                </c:pt>
                <c:pt idx="19">
                  <c:v>MEGO</c:v>
                </c:pt>
                <c:pt idx="20">
                  <c:v>ST.ROSA</c:v>
                </c:pt>
                <c:pt idx="21">
                  <c:v>CACPE.LOJA</c:v>
                </c:pt>
                <c:pt idx="22">
                  <c:v>23JULIO</c:v>
                </c:pt>
                <c:pt idx="23">
                  <c:v>CHONE</c:v>
                </c:pt>
                <c:pt idx="24">
                  <c:v>CALCETA</c:v>
                </c:pt>
                <c:pt idx="25">
                  <c:v>PMVEGA</c:v>
                </c:pt>
                <c:pt idx="26">
                  <c:v>15ABRIL</c:v>
                </c:pt>
                <c:pt idx="27">
                  <c:v>L.CAMPESINA</c:v>
                </c:pt>
                <c:pt idx="28">
                  <c:v>9OCTUBRE</c:v>
                </c:pt>
                <c:pt idx="29">
                  <c:v>PAD.LORENTE</c:v>
                </c:pt>
                <c:pt idx="30">
                  <c:v>GUARANDA</c:v>
                </c:pt>
                <c:pt idx="31">
                  <c:v>COTOCOLLAO</c:v>
                </c:pt>
                <c:pt idx="32">
                  <c:v>U.EJIDO</c:v>
                </c:pt>
                <c:pt idx="33">
                  <c:v>COMERCIO</c:v>
                </c:pt>
                <c:pt idx="34">
                  <c:v>ST.ANA.LTDA</c:v>
                </c:pt>
                <c:pt idx="35">
                  <c:v>COOPAD</c:v>
                </c:pt>
                <c:pt idx="36">
                  <c:v>LA.DOLOROSA</c:v>
                </c:pt>
                <c:pt idx="37">
                  <c:v>S.FCO.ASIS</c:v>
                </c:pt>
                <c:pt idx="38">
                  <c:v>CC.AMBATO</c:v>
                </c:pt>
                <c:pt idx="39">
                  <c:v>ONCE.JUNIO</c:v>
                </c:pt>
              </c:strCache>
            </c:strRef>
          </c:cat>
          <c:val>
            <c:numRef>
              <c:f>Excedentes!$F$6:$F$45</c:f>
              <c:numCache>
                <c:formatCode>0.00</c:formatCode>
                <c:ptCount val="40"/>
                <c:pt idx="0">
                  <c:v>0.76493823000000205</c:v>
                </c:pt>
                <c:pt idx="1">
                  <c:v>0.64756040000000326</c:v>
                </c:pt>
                <c:pt idx="2">
                  <c:v>0.63427454999999711</c:v>
                </c:pt>
                <c:pt idx="3">
                  <c:v>0.62681871999999927</c:v>
                </c:pt>
                <c:pt idx="4">
                  <c:v>0.39265133000000141</c:v>
                </c:pt>
                <c:pt idx="5">
                  <c:v>0.38496034000000012</c:v>
                </c:pt>
                <c:pt idx="6">
                  <c:v>0.38247040999999893</c:v>
                </c:pt>
                <c:pt idx="7">
                  <c:v>0.34936701999999986</c:v>
                </c:pt>
                <c:pt idx="8">
                  <c:v>0.3381517599999988</c:v>
                </c:pt>
                <c:pt idx="9">
                  <c:v>0.32057796999999999</c:v>
                </c:pt>
                <c:pt idx="10">
                  <c:v>0.31061801999999616</c:v>
                </c:pt>
                <c:pt idx="11">
                  <c:v>0.28644777999999782</c:v>
                </c:pt>
                <c:pt idx="12">
                  <c:v>0.28358128000000082</c:v>
                </c:pt>
                <c:pt idx="13">
                  <c:v>0.25420698999999969</c:v>
                </c:pt>
                <c:pt idx="14">
                  <c:v>0.2024870399999994</c:v>
                </c:pt>
                <c:pt idx="15">
                  <c:v>0.16411164000000023</c:v>
                </c:pt>
                <c:pt idx="16">
                  <c:v>0.15485165000000212</c:v>
                </c:pt>
                <c:pt idx="17">
                  <c:v>0.12021347000000082</c:v>
                </c:pt>
                <c:pt idx="18">
                  <c:v>0.11739617000000013</c:v>
                </c:pt>
                <c:pt idx="19">
                  <c:v>0.11154509000000123</c:v>
                </c:pt>
                <c:pt idx="20">
                  <c:v>0.1103653899999999</c:v>
                </c:pt>
                <c:pt idx="21">
                  <c:v>0.10898144000000043</c:v>
                </c:pt>
                <c:pt idx="22">
                  <c:v>0.10147998000000058</c:v>
                </c:pt>
                <c:pt idx="23">
                  <c:v>9.3151999999999902E-2</c:v>
                </c:pt>
                <c:pt idx="24">
                  <c:v>7.7322930000000012E-2</c:v>
                </c:pt>
                <c:pt idx="25">
                  <c:v>7.6662249999999599E-2</c:v>
                </c:pt>
                <c:pt idx="26">
                  <c:v>7.3437830000000037E-2</c:v>
                </c:pt>
                <c:pt idx="27">
                  <c:v>6.708415000000012E-2</c:v>
                </c:pt>
                <c:pt idx="28">
                  <c:v>6.3510769999999939E-2</c:v>
                </c:pt>
                <c:pt idx="29">
                  <c:v>5.2987409999999846E-2</c:v>
                </c:pt>
                <c:pt idx="30">
                  <c:v>4.6354259999999758E-2</c:v>
                </c:pt>
                <c:pt idx="31">
                  <c:v>1.4699410000000079E-2</c:v>
                </c:pt>
                <c:pt idx="32">
                  <c:v>1.4623600000000014E-2</c:v>
                </c:pt>
                <c:pt idx="33">
                  <c:v>1.3401799999999797E-2</c:v>
                </c:pt>
                <c:pt idx="34">
                  <c:v>1.3374749999999824E-2</c:v>
                </c:pt>
                <c:pt idx="35">
                  <c:v>6.7199300000000406E-3</c:v>
                </c:pt>
                <c:pt idx="36">
                  <c:v>2.2724699999999987E-3</c:v>
                </c:pt>
                <c:pt idx="37">
                  <c:v>2.25038999999988E-3</c:v>
                </c:pt>
                <c:pt idx="38">
                  <c:v>-3.6138030000003596E-2</c:v>
                </c:pt>
                <c:pt idx="39">
                  <c:v>-0.28301456999999997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F2-4C2B-A023-2BC9F99D1B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693552176"/>
        <c:axId val="6935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A.VALLE</c:v>
                      </c:pt>
                      <c:pt idx="1">
                        <c:v>POL.NACIONAL</c:v>
                      </c:pt>
                      <c:pt idx="2">
                        <c:v>P.MONCAYO</c:v>
                      </c:pt>
                      <c:pt idx="3">
                        <c:v>SANFRAN</c:v>
                      </c:pt>
                      <c:pt idx="4">
                        <c:v>RIOBAMBA</c:v>
                      </c:pt>
                      <c:pt idx="5">
                        <c:v>ATUNTAQUI</c:v>
                      </c:pt>
                      <c:pt idx="6">
                        <c:v>OSCUS</c:v>
                      </c:pt>
                      <c:pt idx="7">
                        <c:v>CACPECO</c:v>
                      </c:pt>
                      <c:pt idx="8">
                        <c:v>M.RUNA</c:v>
                      </c:pt>
                      <c:pt idx="9">
                        <c:v>BIBLIAN</c:v>
                      </c:pt>
                      <c:pt idx="10">
                        <c:v>COOPROGRESO</c:v>
                      </c:pt>
                      <c:pt idx="11">
                        <c:v>29OCTUBRE</c:v>
                      </c:pt>
                      <c:pt idx="12">
                        <c:v>DAQUILEMA</c:v>
                      </c:pt>
                      <c:pt idx="13">
                        <c:v>CACPE.PASTAZA</c:v>
                      </c:pt>
                      <c:pt idx="14">
                        <c:v>TULCAN</c:v>
                      </c:pt>
                      <c:pt idx="15">
                        <c:v>SAGRARIO</c:v>
                      </c:pt>
                      <c:pt idx="16">
                        <c:v>ANDALUCIA</c:v>
                      </c:pt>
                      <c:pt idx="17">
                        <c:v>S.JOSE</c:v>
                      </c:pt>
                      <c:pt idx="18">
                        <c:v>BENEFICA</c:v>
                      </c:pt>
                      <c:pt idx="19">
                        <c:v>MEGO</c:v>
                      </c:pt>
                      <c:pt idx="20">
                        <c:v>ST.ROSA</c:v>
                      </c:pt>
                      <c:pt idx="21">
                        <c:v>CACPE.LOJA</c:v>
                      </c:pt>
                      <c:pt idx="22">
                        <c:v>23JULIO</c:v>
                      </c:pt>
                      <c:pt idx="23">
                        <c:v>CHONE</c:v>
                      </c:pt>
                      <c:pt idx="24">
                        <c:v>CALCETA</c:v>
                      </c:pt>
                      <c:pt idx="25">
                        <c:v>PMVEGA</c:v>
                      </c:pt>
                      <c:pt idx="26">
                        <c:v>15ABRIL</c:v>
                      </c:pt>
                      <c:pt idx="27">
                        <c:v>L.CAMPESINA</c:v>
                      </c:pt>
                      <c:pt idx="28">
                        <c:v>9OCTUBRE</c:v>
                      </c:pt>
                      <c:pt idx="29">
                        <c:v>PAD.LORENTE</c:v>
                      </c:pt>
                      <c:pt idx="30">
                        <c:v>GUARANDA</c:v>
                      </c:pt>
                      <c:pt idx="31">
                        <c:v>COTOCOLLAO</c:v>
                      </c:pt>
                      <c:pt idx="32">
                        <c:v>U.EJIDO</c:v>
                      </c:pt>
                      <c:pt idx="33">
                        <c:v>COMERCIO</c:v>
                      </c:pt>
                      <c:pt idx="34">
                        <c:v>ST.ANA.LTDA</c:v>
                      </c:pt>
                      <c:pt idx="35">
                        <c:v>COOPAD</c:v>
                      </c:pt>
                      <c:pt idx="36">
                        <c:v>LA.DOLOROSA</c:v>
                      </c:pt>
                      <c:pt idx="37">
                        <c:v>S.FCO.ASIS</c:v>
                      </c:pt>
                      <c:pt idx="38">
                        <c:v>CC.AMBATO</c:v>
                      </c:pt>
                      <c:pt idx="39">
                        <c:v>ONCE.JUNIO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Excedentes!$D$6:$D$45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12.723768010000001</c:v>
                      </c:pt>
                      <c:pt idx="1">
                        <c:v>14.060204089999999</c:v>
                      </c:pt>
                      <c:pt idx="2">
                        <c:v>5.7911092299999991</c:v>
                      </c:pt>
                      <c:pt idx="3">
                        <c:v>5.7240297199999999</c:v>
                      </c:pt>
                      <c:pt idx="4">
                        <c:v>5.3082163100000006</c:v>
                      </c:pt>
                      <c:pt idx="5">
                        <c:v>3.4491984600000003</c:v>
                      </c:pt>
                      <c:pt idx="6">
                        <c:v>5.5309401499999993</c:v>
                      </c:pt>
                      <c:pt idx="7">
                        <c:v>4.9759473400000003</c:v>
                      </c:pt>
                      <c:pt idx="8">
                        <c:v>7.0683213999999994</c:v>
                      </c:pt>
                      <c:pt idx="9">
                        <c:v>4.2760945399999999</c:v>
                      </c:pt>
                      <c:pt idx="10">
                        <c:v>9.8051901599999987</c:v>
                      </c:pt>
                      <c:pt idx="11">
                        <c:v>7.7787383999999999</c:v>
                      </c:pt>
                      <c:pt idx="12">
                        <c:v>4.0793973100000001</c:v>
                      </c:pt>
                      <c:pt idx="13">
                        <c:v>2.2740334299999998</c:v>
                      </c:pt>
                      <c:pt idx="14">
                        <c:v>3.3462764999999997</c:v>
                      </c:pt>
                      <c:pt idx="15">
                        <c:v>2.7173326400000004</c:v>
                      </c:pt>
                      <c:pt idx="16">
                        <c:v>5.2842000500000008</c:v>
                      </c:pt>
                      <c:pt idx="17">
                        <c:v>2.6518828000000001</c:v>
                      </c:pt>
                      <c:pt idx="18">
                        <c:v>0.62649118000000004</c:v>
                      </c:pt>
                      <c:pt idx="19">
                        <c:v>3.7322311500000005</c:v>
                      </c:pt>
                      <c:pt idx="20">
                        <c:v>1.5622284700000002</c:v>
                      </c:pt>
                      <c:pt idx="21">
                        <c:v>1.1459086400000003</c:v>
                      </c:pt>
                      <c:pt idx="22">
                        <c:v>4.2376323100000004</c:v>
                      </c:pt>
                      <c:pt idx="23">
                        <c:v>1.09628229</c:v>
                      </c:pt>
                      <c:pt idx="24">
                        <c:v>1.0626541299999999</c:v>
                      </c:pt>
                      <c:pt idx="25">
                        <c:v>3.3450998599999999</c:v>
                      </c:pt>
                      <c:pt idx="26">
                        <c:v>1.4611136900000001</c:v>
                      </c:pt>
                      <c:pt idx="27">
                        <c:v>0.60344036000000001</c:v>
                      </c:pt>
                      <c:pt idx="28">
                        <c:v>0.97888259</c:v>
                      </c:pt>
                      <c:pt idx="29">
                        <c:v>1.1300243799999998</c:v>
                      </c:pt>
                      <c:pt idx="30">
                        <c:v>0.86620739000000002</c:v>
                      </c:pt>
                      <c:pt idx="31">
                        <c:v>0.59348917999999995</c:v>
                      </c:pt>
                      <c:pt idx="32">
                        <c:v>0.30665338999999997</c:v>
                      </c:pt>
                      <c:pt idx="33">
                        <c:v>1.14725298</c:v>
                      </c:pt>
                      <c:pt idx="34">
                        <c:v>0.45431968</c:v>
                      </c:pt>
                      <c:pt idx="35">
                        <c:v>0.54010529000000007</c:v>
                      </c:pt>
                      <c:pt idx="36">
                        <c:v>0.16406051999999999</c:v>
                      </c:pt>
                      <c:pt idx="37">
                        <c:v>0.47273279999999995</c:v>
                      </c:pt>
                      <c:pt idx="38">
                        <c:v>27.437862320000001</c:v>
                      </c:pt>
                      <c:pt idx="39">
                        <c:v>1.5944277799999997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3F2-4C2B-A023-2BC9F99D1BCD}"/>
                  </c:ext>
                </c:extLst>
              </c15:ser>
            </c15:filteredBarSeries>
            <c15:filteredBarSeries>
              <c15:ser>
                <c:idx val="1"/>
                <c:order val="1"/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419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Excedentes!$C$6:$C$45</c15:sqref>
                        </c15:formulaRef>
                      </c:ext>
                    </c:extLst>
                    <c:strCache>
                      <c:ptCount val="40"/>
                      <c:pt idx="0">
                        <c:v>A.VALLE</c:v>
                      </c:pt>
                      <c:pt idx="1">
                        <c:v>POL.NACIONAL</c:v>
                      </c:pt>
                      <c:pt idx="2">
                        <c:v>P.MONCAYO</c:v>
                      </c:pt>
                      <c:pt idx="3">
                        <c:v>SANFRAN</c:v>
                      </c:pt>
                      <c:pt idx="4">
                        <c:v>RIOBAMBA</c:v>
                      </c:pt>
                      <c:pt idx="5">
                        <c:v>ATUNTAQUI</c:v>
                      </c:pt>
                      <c:pt idx="6">
                        <c:v>OSCUS</c:v>
                      </c:pt>
                      <c:pt idx="7">
                        <c:v>CACPECO</c:v>
                      </c:pt>
                      <c:pt idx="8">
                        <c:v>M.RUNA</c:v>
                      </c:pt>
                      <c:pt idx="9">
                        <c:v>BIBLIAN</c:v>
                      </c:pt>
                      <c:pt idx="10">
                        <c:v>COOPROGRESO</c:v>
                      </c:pt>
                      <c:pt idx="11">
                        <c:v>29OCTUBRE</c:v>
                      </c:pt>
                      <c:pt idx="12">
                        <c:v>DAQUILEMA</c:v>
                      </c:pt>
                      <c:pt idx="13">
                        <c:v>CACPE.PASTAZA</c:v>
                      </c:pt>
                      <c:pt idx="14">
                        <c:v>TULCAN</c:v>
                      </c:pt>
                      <c:pt idx="15">
                        <c:v>SAGRARIO</c:v>
                      </c:pt>
                      <c:pt idx="16">
                        <c:v>ANDALUCIA</c:v>
                      </c:pt>
                      <c:pt idx="17">
                        <c:v>S.JOSE</c:v>
                      </c:pt>
                      <c:pt idx="18">
                        <c:v>BENEFICA</c:v>
                      </c:pt>
                      <c:pt idx="19">
                        <c:v>MEGO</c:v>
                      </c:pt>
                      <c:pt idx="20">
                        <c:v>ST.ROSA</c:v>
                      </c:pt>
                      <c:pt idx="21">
                        <c:v>CACPE.LOJA</c:v>
                      </c:pt>
                      <c:pt idx="22">
                        <c:v>23JULIO</c:v>
                      </c:pt>
                      <c:pt idx="23">
                        <c:v>CHONE</c:v>
                      </c:pt>
                      <c:pt idx="24">
                        <c:v>CALCETA</c:v>
                      </c:pt>
                      <c:pt idx="25">
                        <c:v>PMVEGA</c:v>
                      </c:pt>
                      <c:pt idx="26">
                        <c:v>15ABRIL</c:v>
                      </c:pt>
                      <c:pt idx="27">
                        <c:v>L.CAMPESINA</c:v>
                      </c:pt>
                      <c:pt idx="28">
                        <c:v>9OCTUBRE</c:v>
                      </c:pt>
                      <c:pt idx="29">
                        <c:v>PAD.LORENTE</c:v>
                      </c:pt>
                      <c:pt idx="30">
                        <c:v>GUARANDA</c:v>
                      </c:pt>
                      <c:pt idx="31">
                        <c:v>COTOCOLLAO</c:v>
                      </c:pt>
                      <c:pt idx="32">
                        <c:v>U.EJIDO</c:v>
                      </c:pt>
                      <c:pt idx="33">
                        <c:v>COMERCIO</c:v>
                      </c:pt>
                      <c:pt idx="34">
                        <c:v>ST.ANA.LTDA</c:v>
                      </c:pt>
                      <c:pt idx="35">
                        <c:v>COOPAD</c:v>
                      </c:pt>
                      <c:pt idx="36">
                        <c:v>LA.DOLOROSA</c:v>
                      </c:pt>
                      <c:pt idx="37">
                        <c:v>S.FCO.ASIS</c:v>
                      </c:pt>
                      <c:pt idx="38">
                        <c:v>CC.AMBATO</c:v>
                      </c:pt>
                      <c:pt idx="39">
                        <c:v>ONCE.JUNIO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Excedentes!$E$6:$E$45</c15:sqref>
                        </c15:formulaRef>
                      </c:ext>
                    </c:extLst>
                    <c:numCache>
                      <c:formatCode>0.00</c:formatCode>
                      <c:ptCount val="40"/>
                      <c:pt idx="0">
                        <c:v>11.958829779999999</c:v>
                      </c:pt>
                      <c:pt idx="1">
                        <c:v>13.412643689999996</c:v>
                      </c:pt>
                      <c:pt idx="2">
                        <c:v>5.156834680000002</c:v>
                      </c:pt>
                      <c:pt idx="3">
                        <c:v>5.0972110000000006</c:v>
                      </c:pt>
                      <c:pt idx="4">
                        <c:v>4.9155649799999992</c:v>
                      </c:pt>
                      <c:pt idx="5">
                        <c:v>3.0642381200000002</c:v>
                      </c:pt>
                      <c:pt idx="6">
                        <c:v>5.1484697400000003</c:v>
                      </c:pt>
                      <c:pt idx="7">
                        <c:v>4.6265803200000004</c:v>
                      </c:pt>
                      <c:pt idx="8">
                        <c:v>6.7301696400000006</c:v>
                      </c:pt>
                      <c:pt idx="9">
                        <c:v>3.9555165699999999</c:v>
                      </c:pt>
                      <c:pt idx="10">
                        <c:v>9.4945721400000025</c:v>
                      </c:pt>
                      <c:pt idx="11">
                        <c:v>7.4922906200000021</c:v>
                      </c:pt>
                      <c:pt idx="12">
                        <c:v>3.7958160299999992</c:v>
                      </c:pt>
                      <c:pt idx="13">
                        <c:v>2.0198264400000001</c:v>
                      </c:pt>
                      <c:pt idx="14">
                        <c:v>3.1437894600000003</c:v>
                      </c:pt>
                      <c:pt idx="15">
                        <c:v>2.5532210000000002</c:v>
                      </c:pt>
                      <c:pt idx="16">
                        <c:v>5.1293483999999987</c:v>
                      </c:pt>
                      <c:pt idx="17">
                        <c:v>2.5316693299999993</c:v>
                      </c:pt>
                      <c:pt idx="18">
                        <c:v>0.5090950099999999</c:v>
                      </c:pt>
                      <c:pt idx="19">
                        <c:v>3.6206860599999993</c:v>
                      </c:pt>
                      <c:pt idx="20">
                        <c:v>1.4518630800000003</c:v>
                      </c:pt>
                      <c:pt idx="21">
                        <c:v>1.0369271999999998</c:v>
                      </c:pt>
                      <c:pt idx="22">
                        <c:v>4.1361523299999998</c:v>
                      </c:pt>
                      <c:pt idx="23">
                        <c:v>1.0031302900000001</c:v>
                      </c:pt>
                      <c:pt idx="24">
                        <c:v>0.98533119999999985</c:v>
                      </c:pt>
                      <c:pt idx="25">
                        <c:v>3.2684376100000003</c:v>
                      </c:pt>
                      <c:pt idx="26">
                        <c:v>1.3876758600000001</c:v>
                      </c:pt>
                      <c:pt idx="27">
                        <c:v>0.53635620999999989</c:v>
                      </c:pt>
                      <c:pt idx="28">
                        <c:v>0.91537182000000006</c:v>
                      </c:pt>
                      <c:pt idx="29">
                        <c:v>1.07703697</c:v>
                      </c:pt>
                      <c:pt idx="30">
                        <c:v>0.81985313000000026</c:v>
                      </c:pt>
                      <c:pt idx="31">
                        <c:v>0.57878976999999987</c:v>
                      </c:pt>
                      <c:pt idx="32">
                        <c:v>0.29202978999999996</c:v>
                      </c:pt>
                      <c:pt idx="33">
                        <c:v>1.1338511800000002</c:v>
                      </c:pt>
                      <c:pt idx="34">
                        <c:v>0.44094493000000018</c:v>
                      </c:pt>
                      <c:pt idx="35">
                        <c:v>0.53338536000000003</c:v>
                      </c:pt>
                      <c:pt idx="36">
                        <c:v>0.16178804999999999</c:v>
                      </c:pt>
                      <c:pt idx="37">
                        <c:v>0.47048241000000007</c:v>
                      </c:pt>
                      <c:pt idx="38">
                        <c:v>27.474000350000004</c:v>
                      </c:pt>
                      <c:pt idx="39">
                        <c:v>1.8774423499999997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F3F2-4C2B-A023-2BC9F99D1BCD}"/>
                  </c:ext>
                </c:extLst>
              </c15:ser>
            </c15:filteredBarSeries>
          </c:ext>
        </c:extLst>
      </c:barChart>
      <c:catAx>
        <c:axId val="6935521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1520"/>
        <c:crosses val="autoZero"/>
        <c:auto val="1"/>
        <c:lblAlgn val="ctr"/>
        <c:lblOffset val="100"/>
        <c:noMultiLvlLbl val="0"/>
      </c:catAx>
      <c:valAx>
        <c:axId val="693551520"/>
        <c:scaling>
          <c:orientation val="minMax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93552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Mapa Riesgo'!A1"/><Relationship Id="rId3" Type="http://schemas.openxmlformats.org/officeDocument/2006/relationships/hyperlink" Target="#Activos!A1"/><Relationship Id="rId7" Type="http://schemas.openxmlformats.org/officeDocument/2006/relationships/hyperlink" Target="#Gastos!A1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hyperlink" Target="#Ingresos!A1"/><Relationship Id="rId5" Type="http://schemas.openxmlformats.org/officeDocument/2006/relationships/hyperlink" Target="#Pasivos!A1"/><Relationship Id="rId4" Type="http://schemas.openxmlformats.org/officeDocument/2006/relationships/hyperlink" Target="#Patrimonio!A1"/><Relationship Id="rId9" Type="http://schemas.openxmlformats.org/officeDocument/2006/relationships/hyperlink" Target="#Excedente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sivo'!J1"/><Relationship Id="rId2" Type="http://schemas.openxmlformats.org/officeDocument/2006/relationships/chart" Target="../charts/chart2.xml"/><Relationship Id="rId1" Type="http://schemas.openxmlformats.org/officeDocument/2006/relationships/hyperlink" Target="#INDICE!A22"/><Relationship Id="rId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hyperlink" Target="#'Oblig. con el P&#250;blico'!J1"/><Relationship Id="rId1" Type="http://schemas.openxmlformats.org/officeDocument/2006/relationships/hyperlink" Target="#INDICE!A22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'Dep&#243;sitos a la Vista'!J1"/><Relationship Id="rId1" Type="http://schemas.openxmlformats.org/officeDocument/2006/relationships/hyperlink" Target="#INDICE!A22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hyperlink" Target="#'Dep&#243;sitos a Plazo'!J1"/><Relationship Id="rId1" Type="http://schemas.openxmlformats.org/officeDocument/2006/relationships/hyperlink" Target="#INDICE!A22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hyperlink" Target="#Patrimonio!J1"/><Relationship Id="rId1" Type="http://schemas.openxmlformats.org/officeDocument/2006/relationships/hyperlink" Target="#INDICE!A22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Patrimonio'!J1"/><Relationship Id="rId2" Type="http://schemas.openxmlformats.org/officeDocument/2006/relationships/chart" Target="../charts/chart3.xml"/><Relationship Id="rId1" Type="http://schemas.openxmlformats.org/officeDocument/2006/relationships/hyperlink" Target="#INDICE!A22"/><Relationship Id="rId4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'Capital Social'!J1"/><Relationship Id="rId1" Type="http://schemas.openxmlformats.org/officeDocument/2006/relationships/hyperlink" Target="#INDICE!A22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hyperlink" Target="#Reservas!J1"/><Relationship Id="rId1" Type="http://schemas.openxmlformats.org/officeDocument/2006/relationships/hyperlink" Target="#INDICE!A22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gresos!J1"/><Relationship Id="rId2" Type="http://schemas.openxmlformats.org/officeDocument/2006/relationships/chart" Target="../charts/chart4.xml"/><Relationship Id="rId1" Type="http://schemas.openxmlformats.org/officeDocument/2006/relationships/hyperlink" Target="#INDICE!A22"/><Relationship Id="rId4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Gastos!J1"/><Relationship Id="rId2" Type="http://schemas.openxmlformats.org/officeDocument/2006/relationships/chart" Target="../charts/chart5.xml"/><Relationship Id="rId1" Type="http://schemas.openxmlformats.org/officeDocument/2006/relationships/hyperlink" Target="#INDICE!A22"/><Relationship Id="rId4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Activos!K1"/><Relationship Id="rId1" Type="http://schemas.openxmlformats.org/officeDocument/2006/relationships/hyperlink" Target="#INDICE!A22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Excedentes!J1"/><Relationship Id="rId2" Type="http://schemas.openxmlformats.org/officeDocument/2006/relationships/chart" Target="../charts/chart6.xml"/><Relationship Id="rId1" Type="http://schemas.openxmlformats.org/officeDocument/2006/relationships/hyperlink" Target="#INDICE!A22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hyperlink" Target="#'Grado de Absorci&#243;n'!J1"/><Relationship Id="rId1" Type="http://schemas.openxmlformats.org/officeDocument/2006/relationships/hyperlink" Target="#INDICE!A22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DICE!A22"/><Relationship Id="rId2" Type="http://schemas.openxmlformats.org/officeDocument/2006/relationships/hyperlink" Target="#'Cobertura Cartera Imp.'!J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olvencia!J1"/><Relationship Id="rId2" Type="http://schemas.openxmlformats.org/officeDocument/2006/relationships/hyperlink" Target="#INDICE!A22"/><Relationship Id="rId1" Type="http://schemas.openxmlformats.org/officeDocument/2006/relationships/image" Target="../media/image2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hyperlink" Target="#ROA!J1"/><Relationship Id="rId1" Type="http://schemas.openxmlformats.org/officeDocument/2006/relationships/hyperlink" Target="#INDICE!A22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hyperlink" Target="#ROE!J1"/><Relationship Id="rId1" Type="http://schemas.openxmlformats.org/officeDocument/2006/relationships/hyperlink" Target="#INDICE!A22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hyperlink" Target="#'Liquidez 1ra. L&#237;nea'!J1"/><Relationship Id="rId1" Type="http://schemas.openxmlformats.org/officeDocument/2006/relationships/hyperlink" Target="#INDICE!A22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'Liquidez 2da. L&#237;nea'!J1"/><Relationship Id="rId1" Type="http://schemas.openxmlformats.org/officeDocument/2006/relationships/hyperlink" Target="#INDICE!A22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INDICE!A22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Composici&#243;n Activo'!J1"/><Relationship Id="rId2" Type="http://schemas.openxmlformats.org/officeDocument/2006/relationships/chart" Target="../charts/chart1.xml"/><Relationship Id="rId1" Type="http://schemas.openxmlformats.org/officeDocument/2006/relationships/hyperlink" Target="#INDICE!A22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Fondos Disponibles'!J1"/><Relationship Id="rId1" Type="http://schemas.openxmlformats.org/officeDocument/2006/relationships/hyperlink" Target="#INDICE!A22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Inversiones!J1"/><Relationship Id="rId1" Type="http://schemas.openxmlformats.org/officeDocument/2006/relationships/hyperlink" Target="#INDICE!A22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artera de Cr&#233;dito'!J1"/><Relationship Id="rId1" Type="http://schemas.openxmlformats.org/officeDocument/2006/relationships/hyperlink" Target="#INDICE!A22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hyperlink" Target="#'Calidad de cr&#233;dito'!J1"/><Relationship Id="rId1" Type="http://schemas.openxmlformats.org/officeDocument/2006/relationships/hyperlink" Target="#INDICE!A22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hyperlink" Target="#Morosidad!J1"/><Relationship Id="rId1" Type="http://schemas.openxmlformats.org/officeDocument/2006/relationships/hyperlink" Target="#INDICE!A22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hyperlink" Target="#Pasivos!J1"/><Relationship Id="rId1" Type="http://schemas.openxmlformats.org/officeDocument/2006/relationships/hyperlink" Target="#INDICE!A2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180975</xdr:rowOff>
    </xdr:from>
    <xdr:to>
      <xdr:col>2</xdr:col>
      <xdr:colOff>631613</xdr:colOff>
      <xdr:row>4</xdr:row>
      <xdr:rowOff>211568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75B03A-A5AC-4884-A3C4-56E6D6B6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180975"/>
          <a:ext cx="1698413" cy="7925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0</xdr:row>
      <xdr:rowOff>66675</xdr:rowOff>
    </xdr:from>
    <xdr:to>
      <xdr:col>14</xdr:col>
      <xdr:colOff>622301</xdr:colOff>
      <xdr:row>5</xdr:row>
      <xdr:rowOff>168550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304BE2F-C1DB-4E19-9C3B-E650DA80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66675"/>
          <a:ext cx="2374901" cy="11591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21</xdr:row>
      <xdr:rowOff>76200</xdr:rowOff>
    </xdr:from>
    <xdr:to>
      <xdr:col>3</xdr:col>
      <xdr:colOff>695325</xdr:colOff>
      <xdr:row>23</xdr:row>
      <xdr:rowOff>180975</xdr:rowOff>
    </xdr:to>
    <xdr:sp macro="" textlink="">
      <xdr:nvSpPr>
        <xdr:cNvPr id="4" name="Elips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5B3885-6AE5-4711-B592-2F14B700BEBE}"/>
            </a:ext>
          </a:extLst>
        </xdr:cNvPr>
        <xdr:cNvSpPr/>
      </xdr:nvSpPr>
      <xdr:spPr>
        <a:xfrm>
          <a:off x="790575" y="4572000"/>
          <a:ext cx="2190750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800"/>
            <a:t>ACTIVOS</a:t>
          </a:r>
        </a:p>
      </xdr:txBody>
    </xdr:sp>
    <xdr:clientData/>
  </xdr:twoCellAnchor>
  <xdr:twoCellAnchor>
    <xdr:from>
      <xdr:col>10</xdr:col>
      <xdr:colOff>619125</xdr:colOff>
      <xdr:row>21</xdr:row>
      <xdr:rowOff>76200</xdr:rowOff>
    </xdr:from>
    <xdr:to>
      <xdr:col>14</xdr:col>
      <xdr:colOff>104775</xdr:colOff>
      <xdr:row>23</xdr:row>
      <xdr:rowOff>180975</xdr:rowOff>
    </xdr:to>
    <xdr:sp macro="" textlink="">
      <xdr:nvSpPr>
        <xdr:cNvPr id="7" name="Elips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8445F8-B191-4102-B0EC-52B754BBFCE7}"/>
            </a:ext>
          </a:extLst>
        </xdr:cNvPr>
        <xdr:cNvSpPr/>
      </xdr:nvSpPr>
      <xdr:spPr>
        <a:xfrm>
          <a:off x="8477250" y="4572000"/>
          <a:ext cx="2447925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800"/>
            <a:t>PATRIMONIO</a:t>
          </a:r>
        </a:p>
      </xdr:txBody>
    </xdr:sp>
    <xdr:clientData/>
  </xdr:twoCellAnchor>
  <xdr:twoCellAnchor>
    <xdr:from>
      <xdr:col>6</xdr:col>
      <xdr:colOff>76199</xdr:colOff>
      <xdr:row>21</xdr:row>
      <xdr:rowOff>76200</xdr:rowOff>
    </xdr:from>
    <xdr:to>
      <xdr:col>9</xdr:col>
      <xdr:colOff>171450</xdr:colOff>
      <xdr:row>23</xdr:row>
      <xdr:rowOff>180975</xdr:rowOff>
    </xdr:to>
    <xdr:sp macro="" textlink="">
      <xdr:nvSpPr>
        <xdr:cNvPr id="8" name="Elips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D506287-9508-4CAE-A812-97136085476C}"/>
            </a:ext>
          </a:extLst>
        </xdr:cNvPr>
        <xdr:cNvSpPr/>
      </xdr:nvSpPr>
      <xdr:spPr>
        <a:xfrm>
          <a:off x="4648199" y="4572000"/>
          <a:ext cx="2219326" cy="485775"/>
        </a:xfrm>
        <a:prstGeom prst="ellipse">
          <a:avLst/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800"/>
            <a:t>PASIVOS</a:t>
          </a:r>
        </a:p>
      </xdr:txBody>
    </xdr:sp>
    <xdr:clientData/>
  </xdr:twoCellAnchor>
  <xdr:twoCellAnchor>
    <xdr:from>
      <xdr:col>0</xdr:col>
      <xdr:colOff>647700</xdr:colOff>
      <xdr:row>27</xdr:row>
      <xdr:rowOff>133351</xdr:rowOff>
    </xdr:from>
    <xdr:to>
      <xdr:col>0</xdr:col>
      <xdr:colOff>693419</xdr:colOff>
      <xdr:row>32</xdr:row>
      <xdr:rowOff>19051</xdr:rowOff>
    </xdr:to>
    <xdr:sp macro="" textlink="">
      <xdr:nvSpPr>
        <xdr:cNvPr id="10" name="Abrir llave 9">
          <a:extLst>
            <a:ext uri="{FF2B5EF4-FFF2-40B4-BE49-F238E27FC236}">
              <a16:creationId xmlns:a16="http://schemas.microsoft.com/office/drawing/2014/main" id="{8392296C-A06D-481D-9C08-3DA206276C24}"/>
            </a:ext>
          </a:extLst>
        </xdr:cNvPr>
        <xdr:cNvSpPr/>
      </xdr:nvSpPr>
      <xdr:spPr>
        <a:xfrm>
          <a:off x="647700" y="5772151"/>
          <a:ext cx="45719" cy="83820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601981</xdr:colOff>
      <xdr:row>29</xdr:row>
      <xdr:rowOff>171450</xdr:rowOff>
    </xdr:from>
    <xdr:to>
      <xdr:col>2</xdr:col>
      <xdr:colOff>647700</xdr:colOff>
      <xdr:row>32</xdr:row>
      <xdr:rowOff>47625</xdr:rowOff>
    </xdr:to>
    <xdr:sp macro="" textlink="">
      <xdr:nvSpPr>
        <xdr:cNvPr id="11" name="Abrir llave 10">
          <a:extLst>
            <a:ext uri="{FF2B5EF4-FFF2-40B4-BE49-F238E27FC236}">
              <a16:creationId xmlns:a16="http://schemas.microsoft.com/office/drawing/2014/main" id="{B1C257E7-2D9B-4398-B9D4-2FCBDFEA21A8}"/>
            </a:ext>
          </a:extLst>
        </xdr:cNvPr>
        <xdr:cNvSpPr/>
      </xdr:nvSpPr>
      <xdr:spPr>
        <a:xfrm>
          <a:off x="2125981" y="6191250"/>
          <a:ext cx="45719" cy="4476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363856</xdr:colOff>
      <xdr:row>27</xdr:row>
      <xdr:rowOff>161925</xdr:rowOff>
    </xdr:from>
    <xdr:to>
      <xdr:col>8</xdr:col>
      <xdr:colOff>409575</xdr:colOff>
      <xdr:row>30</xdr:row>
      <xdr:rowOff>38100</xdr:rowOff>
    </xdr:to>
    <xdr:sp macro="" textlink="">
      <xdr:nvSpPr>
        <xdr:cNvPr id="12" name="Abrir llave 11">
          <a:extLst>
            <a:ext uri="{FF2B5EF4-FFF2-40B4-BE49-F238E27FC236}">
              <a16:creationId xmlns:a16="http://schemas.microsoft.com/office/drawing/2014/main" id="{DFE3D5EE-D507-43A1-A084-E41B0BF99A6F}"/>
            </a:ext>
          </a:extLst>
        </xdr:cNvPr>
        <xdr:cNvSpPr/>
      </xdr:nvSpPr>
      <xdr:spPr>
        <a:xfrm>
          <a:off x="6545581" y="5800725"/>
          <a:ext cx="45719" cy="4476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647700</xdr:colOff>
      <xdr:row>27</xdr:row>
      <xdr:rowOff>76201</xdr:rowOff>
    </xdr:from>
    <xdr:to>
      <xdr:col>5</xdr:col>
      <xdr:colOff>693419</xdr:colOff>
      <xdr:row>30</xdr:row>
      <xdr:rowOff>57151</xdr:rowOff>
    </xdr:to>
    <xdr:sp macro="" textlink="">
      <xdr:nvSpPr>
        <xdr:cNvPr id="13" name="Abrir llave 12">
          <a:extLst>
            <a:ext uri="{FF2B5EF4-FFF2-40B4-BE49-F238E27FC236}">
              <a16:creationId xmlns:a16="http://schemas.microsoft.com/office/drawing/2014/main" id="{043A716A-FC46-4A28-906B-F10C89314FF7}"/>
            </a:ext>
          </a:extLst>
        </xdr:cNvPr>
        <xdr:cNvSpPr/>
      </xdr:nvSpPr>
      <xdr:spPr>
        <a:xfrm>
          <a:off x="4457700" y="5715001"/>
          <a:ext cx="45719" cy="552450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11</xdr:col>
      <xdr:colOff>514350</xdr:colOff>
      <xdr:row>27</xdr:row>
      <xdr:rowOff>171450</xdr:rowOff>
    </xdr:from>
    <xdr:to>
      <xdr:col>11</xdr:col>
      <xdr:colOff>560069</xdr:colOff>
      <xdr:row>30</xdr:row>
      <xdr:rowOff>47625</xdr:rowOff>
    </xdr:to>
    <xdr:sp macro="" textlink="">
      <xdr:nvSpPr>
        <xdr:cNvPr id="14" name="Abrir llave 13">
          <a:extLst>
            <a:ext uri="{FF2B5EF4-FFF2-40B4-BE49-F238E27FC236}">
              <a16:creationId xmlns:a16="http://schemas.microsoft.com/office/drawing/2014/main" id="{7F910CE0-7FB8-46F6-B18A-D6A04A39D810}"/>
            </a:ext>
          </a:extLst>
        </xdr:cNvPr>
        <xdr:cNvSpPr/>
      </xdr:nvSpPr>
      <xdr:spPr>
        <a:xfrm>
          <a:off x="9134475" y="5810250"/>
          <a:ext cx="45719" cy="44767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2</xdr:col>
      <xdr:colOff>247650</xdr:colOff>
      <xdr:row>35</xdr:row>
      <xdr:rowOff>9525</xdr:rowOff>
    </xdr:from>
    <xdr:to>
      <xdr:col>5</xdr:col>
      <xdr:colOff>152400</xdr:colOff>
      <xdr:row>37</xdr:row>
      <xdr:rowOff>114300</xdr:rowOff>
    </xdr:to>
    <xdr:sp macro="" textlink="">
      <xdr:nvSpPr>
        <xdr:cNvPr id="15" name="Elipse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F38C8C2-4AB1-4CA2-B16C-92B7322184B8}"/>
            </a:ext>
          </a:extLst>
        </xdr:cNvPr>
        <xdr:cNvSpPr/>
      </xdr:nvSpPr>
      <xdr:spPr>
        <a:xfrm>
          <a:off x="1771650" y="717232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800"/>
            <a:t>INGRESOS</a:t>
          </a:r>
        </a:p>
      </xdr:txBody>
    </xdr:sp>
    <xdr:clientData/>
  </xdr:twoCellAnchor>
  <xdr:twoCellAnchor>
    <xdr:from>
      <xdr:col>6</xdr:col>
      <xdr:colOff>171450</xdr:colOff>
      <xdr:row>35</xdr:row>
      <xdr:rowOff>19050</xdr:rowOff>
    </xdr:from>
    <xdr:to>
      <xdr:col>9</xdr:col>
      <xdr:colOff>238125</xdr:colOff>
      <xdr:row>37</xdr:row>
      <xdr:rowOff>123825</xdr:rowOff>
    </xdr:to>
    <xdr:sp macro="" textlink="">
      <xdr:nvSpPr>
        <xdr:cNvPr id="16" name="Elipse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5CA1A3B-995D-464F-B6B8-5C1C688EDDBE}"/>
            </a:ext>
          </a:extLst>
        </xdr:cNvPr>
        <xdr:cNvSpPr/>
      </xdr:nvSpPr>
      <xdr:spPr>
        <a:xfrm>
          <a:off x="4743450" y="7181850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800"/>
            <a:t>GASTOS</a:t>
          </a:r>
        </a:p>
      </xdr:txBody>
    </xdr:sp>
    <xdr:clientData/>
  </xdr:twoCellAnchor>
  <xdr:twoCellAnchor>
    <xdr:from>
      <xdr:col>1</xdr:col>
      <xdr:colOff>752475</xdr:colOff>
      <xdr:row>23</xdr:row>
      <xdr:rowOff>180975</xdr:rowOff>
    </xdr:from>
    <xdr:to>
      <xdr:col>2</xdr:col>
      <xdr:colOff>361950</xdr:colOff>
      <xdr:row>25</xdr:row>
      <xdr:rowOff>57150</xdr:rowOff>
    </xdr:to>
    <xdr:cxnSp macro="">
      <xdr:nvCxnSpPr>
        <xdr:cNvPr id="18" name="Conector recto de flecha 17">
          <a:extLst>
            <a:ext uri="{FF2B5EF4-FFF2-40B4-BE49-F238E27FC236}">
              <a16:creationId xmlns:a16="http://schemas.microsoft.com/office/drawing/2014/main" id="{2B41E5C2-F907-4A07-A1E3-F94827864A73}"/>
            </a:ext>
          </a:extLst>
        </xdr:cNvPr>
        <xdr:cNvCxnSpPr>
          <a:stCxn id="4" idx="4"/>
        </xdr:cNvCxnSpPr>
      </xdr:nvCxnSpPr>
      <xdr:spPr>
        <a:xfrm flipH="1">
          <a:off x="1514475" y="5057775"/>
          <a:ext cx="371475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361950</xdr:colOff>
      <xdr:row>23</xdr:row>
      <xdr:rowOff>180975</xdr:rowOff>
    </xdr:from>
    <xdr:to>
      <xdr:col>2</xdr:col>
      <xdr:colOff>695325</xdr:colOff>
      <xdr:row>25</xdr:row>
      <xdr:rowOff>38100</xdr:rowOff>
    </xdr:to>
    <xdr:cxnSp macro="">
      <xdr:nvCxnSpPr>
        <xdr:cNvPr id="20" name="Conector recto de flecha 19">
          <a:extLst>
            <a:ext uri="{FF2B5EF4-FFF2-40B4-BE49-F238E27FC236}">
              <a16:creationId xmlns:a16="http://schemas.microsoft.com/office/drawing/2014/main" id="{8FF70C9F-B828-4A52-8F02-6568B37D4AF0}"/>
            </a:ext>
          </a:extLst>
        </xdr:cNvPr>
        <xdr:cNvCxnSpPr>
          <a:stCxn id="4" idx="4"/>
        </xdr:cNvCxnSpPr>
      </xdr:nvCxnSpPr>
      <xdr:spPr>
        <a:xfrm>
          <a:off x="1885950" y="5057775"/>
          <a:ext cx="333375" cy="23812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819150</xdr:colOff>
      <xdr:row>23</xdr:row>
      <xdr:rowOff>180975</xdr:rowOff>
    </xdr:from>
    <xdr:to>
      <xdr:col>7</xdr:col>
      <xdr:colOff>338137</xdr:colOff>
      <xdr:row>25</xdr:row>
      <xdr:rowOff>95250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AFBB4F04-BFAF-47E0-8B46-E0C87F71648E}"/>
            </a:ext>
          </a:extLst>
        </xdr:cNvPr>
        <xdr:cNvCxnSpPr>
          <a:stCxn id="8" idx="4"/>
        </xdr:cNvCxnSpPr>
      </xdr:nvCxnSpPr>
      <xdr:spPr>
        <a:xfrm flipH="1">
          <a:off x="5391150" y="5057775"/>
          <a:ext cx="366712" cy="2952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338137</xdr:colOff>
      <xdr:row>23</xdr:row>
      <xdr:rowOff>180975</xdr:rowOff>
    </xdr:from>
    <xdr:to>
      <xdr:col>7</xdr:col>
      <xdr:colOff>714375</xdr:colOff>
      <xdr:row>25</xdr:row>
      <xdr:rowOff>85725</xdr:rowOff>
    </xdr:to>
    <xdr:cxnSp macro="">
      <xdr:nvCxnSpPr>
        <xdr:cNvPr id="25" name="Conector recto de flecha 24">
          <a:extLst>
            <a:ext uri="{FF2B5EF4-FFF2-40B4-BE49-F238E27FC236}">
              <a16:creationId xmlns:a16="http://schemas.microsoft.com/office/drawing/2014/main" id="{F3F6CF07-9925-405C-A091-5C9FA8E11115}"/>
            </a:ext>
          </a:extLst>
        </xdr:cNvPr>
        <xdr:cNvCxnSpPr>
          <a:stCxn id="8" idx="4"/>
        </xdr:cNvCxnSpPr>
      </xdr:nvCxnSpPr>
      <xdr:spPr>
        <a:xfrm>
          <a:off x="5757862" y="5057775"/>
          <a:ext cx="376238" cy="2857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23</xdr:row>
      <xdr:rowOff>180975</xdr:rowOff>
    </xdr:from>
    <xdr:to>
      <xdr:col>12</xdr:col>
      <xdr:colOff>404813</xdr:colOff>
      <xdr:row>25</xdr:row>
      <xdr:rowOff>47625</xdr:rowOff>
    </xdr:to>
    <xdr:cxnSp macro="">
      <xdr:nvCxnSpPr>
        <xdr:cNvPr id="30" name="Conector recto de flecha 29">
          <a:extLst>
            <a:ext uri="{FF2B5EF4-FFF2-40B4-BE49-F238E27FC236}">
              <a16:creationId xmlns:a16="http://schemas.microsoft.com/office/drawing/2014/main" id="{67AFAAC4-52BF-4178-98C7-AC8EB16A2335}"/>
            </a:ext>
          </a:extLst>
        </xdr:cNvPr>
        <xdr:cNvCxnSpPr>
          <a:stCxn id="7" idx="4"/>
        </xdr:cNvCxnSpPr>
      </xdr:nvCxnSpPr>
      <xdr:spPr>
        <a:xfrm flipH="1">
          <a:off x="9305925" y="5057775"/>
          <a:ext cx="395288" cy="2476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404813</xdr:colOff>
      <xdr:row>23</xdr:row>
      <xdr:rowOff>180975</xdr:rowOff>
    </xdr:from>
    <xdr:to>
      <xdr:col>13</xdr:col>
      <xdr:colOff>9525</xdr:colOff>
      <xdr:row>25</xdr:row>
      <xdr:rowOff>57150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A9B8A6D4-F056-4C0E-ACD8-3131BDEFE0AB}"/>
            </a:ext>
          </a:extLst>
        </xdr:cNvPr>
        <xdr:cNvCxnSpPr>
          <a:stCxn id="7" idx="4"/>
        </xdr:cNvCxnSpPr>
      </xdr:nvCxnSpPr>
      <xdr:spPr>
        <a:xfrm>
          <a:off x="9701213" y="5057775"/>
          <a:ext cx="366712" cy="25717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590550</xdr:colOff>
      <xdr:row>43</xdr:row>
      <xdr:rowOff>9525</xdr:rowOff>
    </xdr:from>
    <xdr:to>
      <xdr:col>7</xdr:col>
      <xdr:colOff>133350</xdr:colOff>
      <xdr:row>45</xdr:row>
      <xdr:rowOff>180975</xdr:rowOff>
    </xdr:to>
    <xdr:sp macro="" textlink="">
      <xdr:nvSpPr>
        <xdr:cNvPr id="37" name="Rectángulo: esquinas redondeadas 3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D06D955-CE82-4278-AC7F-5BAD738753B4}"/>
            </a:ext>
          </a:extLst>
        </xdr:cNvPr>
        <xdr:cNvSpPr/>
      </xdr:nvSpPr>
      <xdr:spPr>
        <a:xfrm>
          <a:off x="3638550" y="8505825"/>
          <a:ext cx="1914525" cy="5524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419" sz="1400"/>
            <a:t>Resumen Indicadores (Mapa de Riesgo)</a:t>
          </a:r>
        </a:p>
      </xdr:txBody>
    </xdr:sp>
    <xdr:clientData/>
  </xdr:twoCellAnchor>
  <xdr:twoCellAnchor>
    <xdr:from>
      <xdr:col>7</xdr:col>
      <xdr:colOff>485775</xdr:colOff>
      <xdr:row>40</xdr:row>
      <xdr:rowOff>180974</xdr:rowOff>
    </xdr:from>
    <xdr:to>
      <xdr:col>7</xdr:col>
      <xdr:colOff>531494</xdr:colOff>
      <xdr:row>47</xdr:row>
      <xdr:rowOff>190499</xdr:rowOff>
    </xdr:to>
    <xdr:sp macro="" textlink="">
      <xdr:nvSpPr>
        <xdr:cNvPr id="38" name="Abrir llave 37">
          <a:extLst>
            <a:ext uri="{FF2B5EF4-FFF2-40B4-BE49-F238E27FC236}">
              <a16:creationId xmlns:a16="http://schemas.microsoft.com/office/drawing/2014/main" id="{DAADC83A-5F04-48CC-8F6E-70EB06284CA0}"/>
            </a:ext>
          </a:extLst>
        </xdr:cNvPr>
        <xdr:cNvSpPr/>
      </xdr:nvSpPr>
      <xdr:spPr>
        <a:xfrm>
          <a:off x="5905500" y="8105774"/>
          <a:ext cx="45719" cy="1343025"/>
        </a:xfrm>
        <a:prstGeom prst="leftBrac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5</xdr:col>
      <xdr:colOff>438150</xdr:colOff>
      <xdr:row>36</xdr:row>
      <xdr:rowOff>66675</xdr:rowOff>
    </xdr:from>
    <xdr:to>
      <xdr:col>5</xdr:col>
      <xdr:colOff>657225</xdr:colOff>
      <xdr:row>36</xdr:row>
      <xdr:rowOff>66675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1D321F82-45F3-4B7A-885B-59FF09F9E49A}"/>
            </a:ext>
          </a:extLst>
        </xdr:cNvPr>
        <xdr:cNvCxnSpPr/>
      </xdr:nvCxnSpPr>
      <xdr:spPr>
        <a:xfrm>
          <a:off x="4248150" y="7419975"/>
          <a:ext cx="219075" cy="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142875</xdr:colOff>
      <xdr:row>34</xdr:row>
      <xdr:rowOff>180975</xdr:rowOff>
    </xdr:from>
    <xdr:to>
      <xdr:col>13</xdr:col>
      <xdr:colOff>133350</xdr:colOff>
      <xdr:row>37</xdr:row>
      <xdr:rowOff>95250</xdr:rowOff>
    </xdr:to>
    <xdr:sp macro="" textlink="">
      <xdr:nvSpPr>
        <xdr:cNvPr id="41" name="Elips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9A9F712-E52B-4854-9387-E1CE763CFAA1}"/>
            </a:ext>
          </a:extLst>
        </xdr:cNvPr>
        <xdr:cNvSpPr/>
      </xdr:nvSpPr>
      <xdr:spPr>
        <a:xfrm>
          <a:off x="8001000" y="7153275"/>
          <a:ext cx="2190750" cy="485775"/>
        </a:xfrm>
        <a:prstGeom prst="ellipse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800"/>
            <a:t>EXCEDENTES</a:t>
          </a:r>
        </a:p>
      </xdr:txBody>
    </xdr:sp>
    <xdr:clientData/>
  </xdr:twoCellAnchor>
  <xdr:twoCellAnchor>
    <xdr:from>
      <xdr:col>9</xdr:col>
      <xdr:colOff>647700</xdr:colOff>
      <xdr:row>35</xdr:row>
      <xdr:rowOff>133350</xdr:rowOff>
    </xdr:from>
    <xdr:to>
      <xdr:col>9</xdr:col>
      <xdr:colOff>1000125</xdr:colOff>
      <xdr:row>37</xdr:row>
      <xdr:rowOff>19050</xdr:rowOff>
    </xdr:to>
    <xdr:sp macro="" textlink="">
      <xdr:nvSpPr>
        <xdr:cNvPr id="42" name="Es igual a 41">
          <a:extLst>
            <a:ext uri="{FF2B5EF4-FFF2-40B4-BE49-F238E27FC236}">
              <a16:creationId xmlns:a16="http://schemas.microsoft.com/office/drawing/2014/main" id="{74CECAE8-84F9-4787-B7A0-43C7CA41F6EE}"/>
            </a:ext>
          </a:extLst>
        </xdr:cNvPr>
        <xdr:cNvSpPr/>
      </xdr:nvSpPr>
      <xdr:spPr>
        <a:xfrm>
          <a:off x="7343775" y="7296150"/>
          <a:ext cx="352425" cy="266700"/>
        </a:xfrm>
        <a:prstGeom prst="mathEqual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2A41DF-F7BC-45EB-820F-B54760DA2C4C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581025</xdr:colOff>
      <xdr:row>3</xdr:row>
      <xdr:rowOff>152400</xdr:rowOff>
    </xdr:from>
    <xdr:to>
      <xdr:col>10</xdr:col>
      <xdr:colOff>304801</xdr:colOff>
      <xdr:row>19</xdr:row>
      <xdr:rowOff>80963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2975ECB-30C3-446C-95C3-0E1C0BE19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638175</xdr:colOff>
      <xdr:row>33</xdr:row>
      <xdr:rowOff>19050</xdr:rowOff>
    </xdr:from>
    <xdr:to>
      <xdr:col>9</xdr:col>
      <xdr:colOff>1028700</xdr:colOff>
      <xdr:row>35</xdr:row>
      <xdr:rowOff>57150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4FC34F-9CAD-4DD6-82C4-E2112FCDADDF}"/>
            </a:ext>
          </a:extLst>
        </xdr:cNvPr>
        <xdr:cNvSpPr/>
      </xdr:nvSpPr>
      <xdr:spPr>
        <a:xfrm>
          <a:off x="11506200" y="68961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352426</xdr:colOff>
      <xdr:row>21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ACFC29D9-155B-44AF-8D4F-7171D7073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20050" cy="3429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857250</xdr:colOff>
      <xdr:row>1</xdr:row>
      <xdr:rowOff>57150</xdr:rowOff>
    </xdr:from>
    <xdr:to>
      <xdr:col>10</xdr:col>
      <xdr:colOff>981075</xdr:colOff>
      <xdr:row>2</xdr:row>
      <xdr:rowOff>152400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D12C1F-D40C-4EAA-BB5B-B1677342B89B}"/>
            </a:ext>
          </a:extLst>
        </xdr:cNvPr>
        <xdr:cNvSpPr/>
      </xdr:nvSpPr>
      <xdr:spPr>
        <a:xfrm>
          <a:off x="102108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942975</xdr:colOff>
      <xdr:row>20</xdr:row>
      <xdr:rowOff>161925</xdr:rowOff>
    </xdr:from>
    <xdr:to>
      <xdr:col>11</xdr:col>
      <xdr:colOff>0</xdr:colOff>
      <xdr:row>22</xdr:row>
      <xdr:rowOff>66675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862862-8F9E-4A29-9007-3DEDA2A163A6}"/>
            </a:ext>
          </a:extLst>
        </xdr:cNvPr>
        <xdr:cNvSpPr/>
      </xdr:nvSpPr>
      <xdr:spPr>
        <a:xfrm>
          <a:off x="10296525" y="398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228600</xdr:colOff>
      <xdr:row>64</xdr:row>
      <xdr:rowOff>133350</xdr:rowOff>
    </xdr:from>
    <xdr:to>
      <xdr:col>10</xdr:col>
      <xdr:colOff>638175</xdr:colOff>
      <xdr:row>66</xdr:row>
      <xdr:rowOff>95250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C0B556-7665-4A1D-A8F9-E53FD36BAE8E}"/>
            </a:ext>
          </a:extLst>
        </xdr:cNvPr>
        <xdr:cNvSpPr/>
      </xdr:nvSpPr>
      <xdr:spPr>
        <a:xfrm>
          <a:off x="10648950" y="12744450"/>
          <a:ext cx="40957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438150</xdr:colOff>
      <xdr:row>5</xdr:row>
      <xdr:rowOff>28575</xdr:rowOff>
    </xdr:from>
    <xdr:to>
      <xdr:col>11</xdr:col>
      <xdr:colOff>819150</xdr:colOff>
      <xdr:row>20</xdr:row>
      <xdr:rowOff>142875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BBF0276-5C44-43E7-BF69-9DE5E0F00068}"/>
            </a:ext>
          </a:extLst>
        </xdr:cNvPr>
        <xdr:cNvSpPr txBox="1"/>
      </xdr:nvSpPr>
      <xdr:spPr>
        <a:xfrm>
          <a:off x="8724900" y="99060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enero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las Obligaciones con el Público alcanzaron los $9,329 millones de dólares, registrando un incremento mensual de $ 141,48 millones de dólares lo que representa el 1,54%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30 Cooperativas crecieron en enero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1 Cooperativa con el 5%.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10 Cooperativas que decrecieron este mes de análisis, siendo el -5% el porcentaje de mayor decrecimiento.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1C5887F6-B609-402E-940B-5B8FA15B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895350</xdr:colOff>
      <xdr:row>1</xdr:row>
      <xdr:rowOff>57150</xdr:rowOff>
    </xdr:from>
    <xdr:to>
      <xdr:col>10</xdr:col>
      <xdr:colOff>1019175</xdr:colOff>
      <xdr:row>2</xdr:row>
      <xdr:rowOff>152400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180E26-70E3-4F90-AB9F-F613F07FC736}"/>
            </a:ext>
          </a:extLst>
        </xdr:cNvPr>
        <xdr:cNvSpPr/>
      </xdr:nvSpPr>
      <xdr:spPr>
        <a:xfrm>
          <a:off x="10248900" y="2476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0</xdr:colOff>
      <xdr:row>21</xdr:row>
      <xdr:rowOff>0</xdr:rowOff>
    </xdr:from>
    <xdr:to>
      <xdr:col>11</xdr:col>
      <xdr:colOff>123825</xdr:colOff>
      <xdr:row>22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5F689B-060A-4C28-BB6B-B4F23A434762}"/>
            </a:ext>
          </a:extLst>
        </xdr:cNvPr>
        <xdr:cNvSpPr/>
      </xdr:nvSpPr>
      <xdr:spPr>
        <a:xfrm>
          <a:off x="10420350" y="401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180976</xdr:colOff>
      <xdr:row>64</xdr:row>
      <xdr:rowOff>95249</xdr:rowOff>
    </xdr:from>
    <xdr:to>
      <xdr:col>10</xdr:col>
      <xdr:colOff>561976</xdr:colOff>
      <xdr:row>66</xdr:row>
      <xdr:rowOff>66674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6333C7-D04F-4598-A6D3-21E2C89DA722}"/>
            </a:ext>
          </a:extLst>
        </xdr:cNvPr>
        <xdr:cNvSpPr/>
      </xdr:nvSpPr>
      <xdr:spPr>
        <a:xfrm>
          <a:off x="10601326" y="12706349"/>
          <a:ext cx="381000" cy="3714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180975</xdr:colOff>
      <xdr:row>3</xdr:row>
      <xdr:rowOff>152400</xdr:rowOff>
    </xdr:from>
    <xdr:to>
      <xdr:col>11</xdr:col>
      <xdr:colOff>819150</xdr:colOff>
      <xdr:row>20</xdr:row>
      <xdr:rowOff>114300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F8658965-9095-46BF-800C-263406EB913C}"/>
            </a:ext>
          </a:extLst>
        </xdr:cNvPr>
        <xdr:cNvSpPr txBox="1"/>
      </xdr:nvSpPr>
      <xdr:spPr>
        <a:xfrm>
          <a:off x="8467725" y="733425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enero 2022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la Vista es de $ 2,196 millones de dólares; es decir, registró un decrecimiento de $ 62,67 millones de dólares de diciembre 2021 a enero 2022, lo que representa el -2,77%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6% es el mayor porcentaje de crecimiento registrado de este grupo contable en 1 Cooperativa socia, seguidas de otras 2 cooperativas que crecieron en un 5%.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4% de crecimiento se ubicó 1 cooperativa socia.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 socias que crecieron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33 cooperativas socias, siendo el -11% el porcentaje mayor de decrecimiento en 1 cooperativa.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94B75869-E631-436C-A60D-5B07D47EC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914400</xdr:colOff>
      <xdr:row>1</xdr:row>
      <xdr:rowOff>38100</xdr:rowOff>
    </xdr:from>
    <xdr:to>
      <xdr:col>10</xdr:col>
      <xdr:colOff>1038225</xdr:colOff>
      <xdr:row>2</xdr:row>
      <xdr:rowOff>133350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E9E430-9026-4686-A73C-38BA2C40637A}"/>
            </a:ext>
          </a:extLst>
        </xdr:cNvPr>
        <xdr:cNvSpPr/>
      </xdr:nvSpPr>
      <xdr:spPr>
        <a:xfrm>
          <a:off x="10267950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228600</xdr:colOff>
      <xdr:row>4</xdr:row>
      <xdr:rowOff>28575</xdr:rowOff>
    </xdr:from>
    <xdr:to>
      <xdr:col>11</xdr:col>
      <xdr:colOff>866775</xdr:colOff>
      <xdr:row>20</xdr:row>
      <xdr:rowOff>180975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1BE665C-2D2F-4AB0-A2CF-87A4C7B0978A}"/>
            </a:ext>
          </a:extLst>
        </xdr:cNvPr>
        <xdr:cNvSpPr txBox="1"/>
      </xdr:nvSpPr>
      <xdr:spPr>
        <a:xfrm>
          <a:off x="8515350" y="8001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cierre de enero 2022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Depósitos a Plazo es de $ 6,994 millones de dólares; es decir, registró un crecimiento de $ 200,33 millones de dólares de diciembre 2021 a enero 2022, lo que representa el 2,95%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5% es el mayor porcentaje de crecimiento registrado de este grupo contable en 5 Cooperativas socias, seguido de 4 socias que crecieron en un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1% y el 3% de crecimiento se ubicaron 29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 cooperativas registran un crecimiento menor al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para este mes de análisis no existe ninguna cooperativa que haya registrado decrecimiento en esta subcuenta del Pasivo.</a:t>
          </a:r>
        </a:p>
      </xdr:txBody>
    </xdr:sp>
    <xdr:clientData/>
  </xdr:twoCellAnchor>
  <xdr:twoCellAnchor>
    <xdr:from>
      <xdr:col>9</xdr:col>
      <xdr:colOff>933450</xdr:colOff>
      <xdr:row>21</xdr:row>
      <xdr:rowOff>171450</xdr:rowOff>
    </xdr:from>
    <xdr:to>
      <xdr:col>10</xdr:col>
      <xdr:colOff>1057275</xdr:colOff>
      <xdr:row>23</xdr:row>
      <xdr:rowOff>76200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3F6CB2-47CF-4F4C-B12D-9B7651F1F31A}"/>
            </a:ext>
          </a:extLst>
        </xdr:cNvPr>
        <xdr:cNvSpPr/>
      </xdr:nvSpPr>
      <xdr:spPr>
        <a:xfrm>
          <a:off x="10287000" y="41814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247651</xdr:colOff>
      <xdr:row>64</xdr:row>
      <xdr:rowOff>19050</xdr:rowOff>
    </xdr:from>
    <xdr:to>
      <xdr:col>10</xdr:col>
      <xdr:colOff>609601</xdr:colOff>
      <xdr:row>65</xdr:row>
      <xdr:rowOff>180975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6997428-EC3F-48B1-89D9-ED3194084ABC}"/>
            </a:ext>
          </a:extLst>
        </xdr:cNvPr>
        <xdr:cNvSpPr/>
      </xdr:nvSpPr>
      <xdr:spPr>
        <a:xfrm>
          <a:off x="10668001" y="12630150"/>
          <a:ext cx="361950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54249084-1EAD-4C95-9C65-CC66730E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3</xdr:row>
      <xdr:rowOff>171449</xdr:rowOff>
    </xdr:from>
    <xdr:to>
      <xdr:col>11</xdr:col>
      <xdr:colOff>962025</xdr:colOff>
      <xdr:row>19</xdr:row>
      <xdr:rowOff>123824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5A5F4AD-44F4-488C-822F-0602BAE91EDE}"/>
            </a:ext>
          </a:extLst>
        </xdr:cNvPr>
        <xdr:cNvSpPr txBox="1"/>
      </xdr:nvSpPr>
      <xdr:spPr>
        <a:xfrm>
          <a:off x="8496300" y="752474"/>
          <a:ext cx="3952875" cy="3000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 mes de enero del 2022, el patrimonio tiene un saldo de $1,562 millones de dólares, que representa un incremento de 11,48 millones de dólares con relación al mes de diciembre 2021 (0,74% mensual).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incremento del patrimonio fue del 3% que registraron 3 socias.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35 cooperativas registraron un crecimiento entre el 0,01% y el 1%.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 cooperativa registraron un decrecimiento para este mes de análisis en esta subcuenta, siendo el porcentaje más alto del -0,16%.</a:t>
          </a:r>
        </a:p>
      </xdr:txBody>
    </xdr:sp>
    <xdr:clientData/>
  </xdr:twoCellAnchor>
  <xdr:twoCellAnchor>
    <xdr:from>
      <xdr:col>9</xdr:col>
      <xdr:colOff>552450</xdr:colOff>
      <xdr:row>1</xdr:row>
      <xdr:rowOff>19050</xdr:rowOff>
    </xdr:from>
    <xdr:to>
      <xdr:col>10</xdr:col>
      <xdr:colOff>676275</xdr:colOff>
      <xdr:row>2</xdr:row>
      <xdr:rowOff>114300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5E1D3C-4A9A-4291-BBF0-2EDB0A2E07F5}"/>
            </a:ext>
          </a:extLst>
        </xdr:cNvPr>
        <xdr:cNvSpPr/>
      </xdr:nvSpPr>
      <xdr:spPr>
        <a:xfrm>
          <a:off x="99060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533400</xdr:colOff>
      <xdr:row>20</xdr:row>
      <xdr:rowOff>114300</xdr:rowOff>
    </xdr:from>
    <xdr:to>
      <xdr:col>10</xdr:col>
      <xdr:colOff>657225</xdr:colOff>
      <xdr:row>22</xdr:row>
      <xdr:rowOff>19050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F360E3-F4E1-46AD-B5A5-1EE9F7E0BDD7}"/>
            </a:ext>
          </a:extLst>
        </xdr:cNvPr>
        <xdr:cNvSpPr/>
      </xdr:nvSpPr>
      <xdr:spPr>
        <a:xfrm>
          <a:off x="9886950" y="39338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190500</xdr:colOff>
      <xdr:row>64</xdr:row>
      <xdr:rowOff>133350</xdr:rowOff>
    </xdr:from>
    <xdr:to>
      <xdr:col>10</xdr:col>
      <xdr:colOff>561975</xdr:colOff>
      <xdr:row>66</xdr:row>
      <xdr:rowOff>95250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3D912-1920-4272-ABBA-B3C0AB5BFE37}"/>
            </a:ext>
          </a:extLst>
        </xdr:cNvPr>
        <xdr:cNvSpPr/>
      </xdr:nvSpPr>
      <xdr:spPr>
        <a:xfrm>
          <a:off x="10610850" y="12734925"/>
          <a:ext cx="37147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2CEB49B5-4779-4170-824E-4C817450C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75CA26-2375-46BB-803A-C71C48475FB0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571500</xdr:colOff>
      <xdr:row>3</xdr:row>
      <xdr:rowOff>161925</xdr:rowOff>
    </xdr:from>
    <xdr:to>
      <xdr:col>10</xdr:col>
      <xdr:colOff>295276</xdr:colOff>
      <xdr:row>19</xdr:row>
      <xdr:rowOff>90488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898769-1EC7-4DFC-9167-F743D45B6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628650</xdr:colOff>
      <xdr:row>30</xdr:row>
      <xdr:rowOff>276225</xdr:rowOff>
    </xdr:from>
    <xdr:to>
      <xdr:col>9</xdr:col>
      <xdr:colOff>1019175</xdr:colOff>
      <xdr:row>33</xdr:row>
      <xdr:rowOff>28575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4A264A-08CA-422A-975E-535E30C1C16A}"/>
            </a:ext>
          </a:extLst>
        </xdr:cNvPr>
        <xdr:cNvSpPr/>
      </xdr:nvSpPr>
      <xdr:spPr>
        <a:xfrm>
          <a:off x="11496675" y="662940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314326</xdr:colOff>
      <xdr:row>21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A8CF8DBF-D95C-4D3D-A827-E900643F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7981950" cy="3429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676275</xdr:colOff>
      <xdr:row>0</xdr:row>
      <xdr:rowOff>171450</xdr:rowOff>
    </xdr:from>
    <xdr:to>
      <xdr:col>10</xdr:col>
      <xdr:colOff>800100</xdr:colOff>
      <xdr:row>2</xdr:row>
      <xdr:rowOff>76200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DC2FCF-BCA9-4E86-9B6E-A64FC4F1D52F}"/>
            </a:ext>
          </a:extLst>
        </xdr:cNvPr>
        <xdr:cNvSpPr/>
      </xdr:nvSpPr>
      <xdr:spPr>
        <a:xfrm>
          <a:off x="10029825" y="1714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219075</xdr:colOff>
      <xdr:row>4</xdr:row>
      <xdr:rowOff>38100</xdr:rowOff>
    </xdr:from>
    <xdr:to>
      <xdr:col>11</xdr:col>
      <xdr:colOff>857250</xdr:colOff>
      <xdr:row>20</xdr:row>
      <xdr:rowOff>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89386DF-4CF8-4675-8A4C-5599A1279593}"/>
            </a:ext>
          </a:extLst>
        </xdr:cNvPr>
        <xdr:cNvSpPr txBox="1"/>
      </xdr:nvSpPr>
      <xdr:spPr>
        <a:xfrm>
          <a:off x="8505825" y="809625"/>
          <a:ext cx="3838575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enero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 Capital Social cierra en $ 502 millones de dólares; es decir, registró un crecimiento de $ 5,53 millones de dólares de noviembre a diciembre, lo que representa el 1,11%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7% es el mayor porcentaje de crecimiento registrado de este grupo contable en 1 Cooperativa socia, le sigue otra socia que creció en un 3%.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35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por último, podemos identificar un decrecimiento en 3 cooperativas, siendo el -0,24% el porcentaje de mayor decrecimiento.</a:t>
          </a:r>
        </a:p>
      </xdr:txBody>
    </xdr:sp>
    <xdr:clientData/>
  </xdr:twoCellAnchor>
  <xdr:twoCellAnchor>
    <xdr:from>
      <xdr:col>10</xdr:col>
      <xdr:colOff>266700</xdr:colOff>
      <xdr:row>64</xdr:row>
      <xdr:rowOff>152400</xdr:rowOff>
    </xdr:from>
    <xdr:to>
      <xdr:col>10</xdr:col>
      <xdr:colOff>685800</xdr:colOff>
      <xdr:row>66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DE59B1-D143-4E20-9925-21BB55DBBFF7}"/>
            </a:ext>
          </a:extLst>
        </xdr:cNvPr>
        <xdr:cNvSpPr/>
      </xdr:nvSpPr>
      <xdr:spPr>
        <a:xfrm>
          <a:off x="10687050" y="12753975"/>
          <a:ext cx="419100" cy="3810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752475</xdr:colOff>
      <xdr:row>21</xdr:row>
      <xdr:rowOff>28575</xdr:rowOff>
    </xdr:from>
    <xdr:to>
      <xdr:col>10</xdr:col>
      <xdr:colOff>876300</xdr:colOff>
      <xdr:row>22</xdr:row>
      <xdr:rowOff>123825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2A7F9-C290-48F1-90B0-844F1890BB32}"/>
            </a:ext>
          </a:extLst>
        </xdr:cNvPr>
        <xdr:cNvSpPr/>
      </xdr:nvSpPr>
      <xdr:spPr>
        <a:xfrm>
          <a:off x="10106025" y="403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87E9555C-A7CC-4300-BD02-C8B387C9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1019175</xdr:colOff>
      <xdr:row>1</xdr:row>
      <xdr:rowOff>38100</xdr:rowOff>
    </xdr:from>
    <xdr:to>
      <xdr:col>11</xdr:col>
      <xdr:colOff>76200</xdr:colOff>
      <xdr:row>2</xdr:row>
      <xdr:rowOff>133350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3AB083-AC9E-4CAA-86B2-276FFAF89131}"/>
            </a:ext>
          </a:extLst>
        </xdr:cNvPr>
        <xdr:cNvSpPr/>
      </xdr:nvSpPr>
      <xdr:spPr>
        <a:xfrm>
          <a:off x="10372725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314326</xdr:colOff>
      <xdr:row>4</xdr:row>
      <xdr:rowOff>57150</xdr:rowOff>
    </xdr:from>
    <xdr:to>
      <xdr:col>11</xdr:col>
      <xdr:colOff>981076</xdr:colOff>
      <xdr:row>20</xdr:row>
      <xdr:rowOff>19050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E1A064D-036B-4F94-BA3F-2EC809AE1407}"/>
            </a:ext>
          </a:extLst>
        </xdr:cNvPr>
        <xdr:cNvSpPr txBox="1"/>
      </xdr:nvSpPr>
      <xdr:spPr>
        <a:xfrm>
          <a:off x="8601076" y="828675"/>
          <a:ext cx="3867150" cy="3009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enero 2022,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Reservas cerró con $ 912 millones de dólares; es decir, registró un crecimiento de $ 39,60 millones de dólares de diciembre 2021 a enero 2022, lo que representa el 4,54%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esta subcuenta,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identificar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13% es el mayor porcentaje de crecimiento registrado de este grupo contable en 1 Cooperativa socia, le sigue otra cooperativa con el 10%.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18 cooperativas registraron un crecimiento entre el 5% y el 9%.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Entre el 2% y el 4% han crecido 14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0,01% y el 1% de crecimiento se ubicaron 6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No existen socias que hayan registrado decrecimiento en esta subcuenta para el mes de enero 2022.</a:t>
          </a:r>
        </a:p>
      </xdr:txBody>
    </xdr:sp>
    <xdr:clientData/>
  </xdr:twoCellAnchor>
  <xdr:twoCellAnchor>
    <xdr:from>
      <xdr:col>9</xdr:col>
      <xdr:colOff>1009650</xdr:colOff>
      <xdr:row>20</xdr:row>
      <xdr:rowOff>180975</xdr:rowOff>
    </xdr:from>
    <xdr:to>
      <xdr:col>11</xdr:col>
      <xdr:colOff>66675</xdr:colOff>
      <xdr:row>22</xdr:row>
      <xdr:rowOff>85725</xdr:rowOff>
    </xdr:to>
    <xdr:sp macro="" textlink="">
      <xdr:nvSpPr>
        <xdr:cNvPr id="7" name="Rectángulo: esquinas diagonales redondeadas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DC093A-6E39-406A-9F37-84B4B5874549}"/>
            </a:ext>
          </a:extLst>
        </xdr:cNvPr>
        <xdr:cNvSpPr/>
      </xdr:nvSpPr>
      <xdr:spPr>
        <a:xfrm>
          <a:off x="10363200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314325</xdr:colOff>
      <xdr:row>64</xdr:row>
      <xdr:rowOff>95250</xdr:rowOff>
    </xdr:from>
    <xdr:to>
      <xdr:col>10</xdr:col>
      <xdr:colOff>666750</xdr:colOff>
      <xdr:row>66</xdr:row>
      <xdr:rowOff>28575</xdr:rowOff>
    </xdr:to>
    <xdr:sp macro="" textlink="">
      <xdr:nvSpPr>
        <xdr:cNvPr id="8" name="Flecha: hacia arriba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C0F367-A85E-48D6-BE25-787432CF9701}"/>
            </a:ext>
          </a:extLst>
        </xdr:cNvPr>
        <xdr:cNvSpPr/>
      </xdr:nvSpPr>
      <xdr:spPr>
        <a:xfrm>
          <a:off x="10734675" y="12696825"/>
          <a:ext cx="352425" cy="3333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C13CAD55-7AF9-4EFE-AAF1-E984255A3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1</xdr:row>
      <xdr:rowOff>19050</xdr:rowOff>
    </xdr:from>
    <xdr:to>
      <xdr:col>11</xdr:col>
      <xdr:colOff>533400</xdr:colOff>
      <xdr:row>2</xdr:row>
      <xdr:rowOff>114300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0AF506-DED7-4BB9-9A46-1E24CCA60D06}"/>
            </a:ext>
          </a:extLst>
        </xdr:cNvPr>
        <xdr:cNvSpPr/>
      </xdr:nvSpPr>
      <xdr:spPr>
        <a:xfrm>
          <a:off x="10829925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76200</xdr:colOff>
      <xdr:row>3</xdr:row>
      <xdr:rowOff>161925</xdr:rowOff>
    </xdr:from>
    <xdr:to>
      <xdr:col>11</xdr:col>
      <xdr:colOff>866776</xdr:colOff>
      <xdr:row>19</xdr:row>
      <xdr:rowOff>90488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9152BA-6C75-44D4-ADCA-8414DCB2D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285750</xdr:colOff>
      <xdr:row>31</xdr:row>
      <xdr:rowOff>95250</xdr:rowOff>
    </xdr:from>
    <xdr:to>
      <xdr:col>10</xdr:col>
      <xdr:colOff>676275</xdr:colOff>
      <xdr:row>33</xdr:row>
      <xdr:rowOff>133350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06EC7C-05B1-40F8-A00E-96D6DC23E8A3}"/>
            </a:ext>
          </a:extLst>
        </xdr:cNvPr>
        <xdr:cNvSpPr/>
      </xdr:nvSpPr>
      <xdr:spPr>
        <a:xfrm>
          <a:off x="10706100" y="66389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866775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F57A213C-BCFC-46B1-A013-6EFE71B2A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86725" cy="3429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1</xdr:row>
      <xdr:rowOff>85725</xdr:rowOff>
    </xdr:from>
    <xdr:to>
      <xdr:col>10</xdr:col>
      <xdr:colOff>266700</xdr:colOff>
      <xdr:row>2</xdr:row>
      <xdr:rowOff>180975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848B29-D25D-42DF-95C4-9A9E15B0C800}"/>
            </a:ext>
          </a:extLst>
        </xdr:cNvPr>
        <xdr:cNvSpPr/>
      </xdr:nvSpPr>
      <xdr:spPr>
        <a:xfrm>
          <a:off x="11010900" y="2762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1057275</xdr:colOff>
      <xdr:row>4</xdr:row>
      <xdr:rowOff>57150</xdr:rowOff>
    </xdr:from>
    <xdr:to>
      <xdr:col>11</xdr:col>
      <xdr:colOff>781051</xdr:colOff>
      <xdr:row>19</xdr:row>
      <xdr:rowOff>176213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4BAF48-0BAF-48FA-A292-3D021FF9B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33</xdr:row>
      <xdr:rowOff>314325</xdr:rowOff>
    </xdr:from>
    <xdr:to>
      <xdr:col>10</xdr:col>
      <xdr:colOff>638175</xdr:colOff>
      <xdr:row>35</xdr:row>
      <xdr:rowOff>114300</xdr:rowOff>
    </xdr:to>
    <xdr:sp macro="" textlink="">
      <xdr:nvSpPr>
        <xdr:cNvPr id="6" name="Flecha: hacia arrib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48280F-C4D7-40E0-B50A-9F1C99A3F21E}"/>
            </a:ext>
          </a:extLst>
        </xdr:cNvPr>
        <xdr:cNvSpPr/>
      </xdr:nvSpPr>
      <xdr:spPr>
        <a:xfrm>
          <a:off x="10668000" y="71913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866775</xdr:colOff>
      <xdr:row>21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A62074B4-4E36-40BB-8B24-554924C4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086725" cy="3429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3</xdr:row>
      <xdr:rowOff>161926</xdr:rowOff>
    </xdr:from>
    <xdr:to>
      <xdr:col>11</xdr:col>
      <xdr:colOff>876300</xdr:colOff>
      <xdr:row>19</xdr:row>
      <xdr:rowOff>47626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2AFC1A2-0C75-4670-AC37-E54374E798F9}"/>
            </a:ext>
          </a:extLst>
        </xdr:cNvPr>
        <xdr:cNvSpPr txBox="1"/>
      </xdr:nvSpPr>
      <xdr:spPr>
        <a:xfrm>
          <a:off x="8524875" y="742951"/>
          <a:ext cx="3838575" cy="2933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 enero 2022, se puede observar un total de Activos de $11,693 millones de dólares, que es superior al mes de diciembre 2021 en $163,97 millones de dólares, es decir, se produjo un crecimiento mensual del 1,42%. </a:t>
          </a:r>
        </a:p>
        <a:p>
          <a:pPr algn="just" eaLnBrk="1" fontAlgn="auto" latinLnBrk="0" hangingPunct="1"/>
          <a:endParaRPr lang="es-EC">
            <a:solidFill>
              <a:srgbClr val="FF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2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5% y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 Cooperativas crecieron entre un 2% y 3%.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21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 Cooperativas registraron un decrecimiento porcentual en enero 2022, siendo el porcentaje de decrecimiento más elevado del -5% en una de ellas.</a:t>
          </a:r>
        </a:p>
      </xdr:txBody>
    </xdr:sp>
    <xdr:clientData/>
  </xdr:twoCellAnchor>
  <xdr:twoCellAnchor>
    <xdr:from>
      <xdr:col>9</xdr:col>
      <xdr:colOff>361950</xdr:colOff>
      <xdr:row>0</xdr:row>
      <xdr:rowOff>114300</xdr:rowOff>
    </xdr:from>
    <xdr:to>
      <xdr:col>10</xdr:col>
      <xdr:colOff>485775</xdr:colOff>
      <xdr:row>2</xdr:row>
      <xdr:rowOff>19050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B7949A-1DD3-49D7-B457-8EE0CC5A34A0}"/>
            </a:ext>
          </a:extLst>
        </xdr:cNvPr>
        <xdr:cNvSpPr/>
      </xdr:nvSpPr>
      <xdr:spPr>
        <a:xfrm>
          <a:off x="9715500" y="1143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485775</xdr:colOff>
      <xdr:row>21</xdr:row>
      <xdr:rowOff>0</xdr:rowOff>
    </xdr:from>
    <xdr:to>
      <xdr:col>10</xdr:col>
      <xdr:colOff>609600</xdr:colOff>
      <xdr:row>22</xdr:row>
      <xdr:rowOff>95250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8FC7DE-E74F-40F7-9638-73B9E977BEF5}"/>
            </a:ext>
          </a:extLst>
        </xdr:cNvPr>
        <xdr:cNvSpPr/>
      </xdr:nvSpPr>
      <xdr:spPr>
        <a:xfrm>
          <a:off x="9839325" y="401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9</xdr:col>
      <xdr:colOff>600075</xdr:colOff>
      <xdr:row>64</xdr:row>
      <xdr:rowOff>133350</xdr:rowOff>
    </xdr:from>
    <xdr:to>
      <xdr:col>10</xdr:col>
      <xdr:colOff>33190</xdr:colOff>
      <xdr:row>67</xdr:row>
      <xdr:rowOff>54908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D8E0A9-1DEF-4D6C-9430-A52A26F47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3625" y="12744450"/>
          <a:ext cx="499915" cy="5121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5CA89614-D100-4794-9083-07F16313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9</xdr:col>
      <xdr:colOff>123825</xdr:colOff>
      <xdr:row>2</xdr:row>
      <xdr:rowOff>95250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528AF4-C82C-4756-A5CB-D364979D8A63}"/>
            </a:ext>
          </a:extLst>
        </xdr:cNvPr>
        <xdr:cNvSpPr/>
      </xdr:nvSpPr>
      <xdr:spPr>
        <a:xfrm>
          <a:off x="8286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657225</xdr:colOff>
      <xdr:row>3</xdr:row>
      <xdr:rowOff>90485</xdr:rowOff>
    </xdr:from>
    <xdr:to>
      <xdr:col>10</xdr:col>
      <xdr:colOff>962025</xdr:colOff>
      <xdr:row>47</xdr:row>
      <xdr:rowOff>85724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23341C-9473-48B4-8351-3DC2839D22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342900</xdr:colOff>
      <xdr:row>49</xdr:row>
      <xdr:rowOff>47625</xdr:rowOff>
    </xdr:from>
    <xdr:to>
      <xdr:col>8</xdr:col>
      <xdr:colOff>733425</xdr:colOff>
      <xdr:row>51</xdr:row>
      <xdr:rowOff>85725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662C26-872B-42CA-BB3A-9C28E918D33C}"/>
            </a:ext>
          </a:extLst>
        </xdr:cNvPr>
        <xdr:cNvSpPr/>
      </xdr:nvSpPr>
      <xdr:spPr>
        <a:xfrm>
          <a:off x="8629650" y="94202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21097F-1DE9-4C4E-8F93-D925A498D01D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409575</xdr:colOff>
      <xdr:row>5</xdr:row>
      <xdr:rowOff>76199</xdr:rowOff>
    </xdr:from>
    <xdr:to>
      <xdr:col>11</xdr:col>
      <xdr:colOff>723901</xdr:colOff>
      <xdr:row>23</xdr:row>
      <xdr:rowOff>19049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91A38100-6B39-43E1-9142-76E18EB7DEBA}"/>
            </a:ext>
          </a:extLst>
        </xdr:cNvPr>
        <xdr:cNvSpPr txBox="1"/>
      </xdr:nvSpPr>
      <xdr:spPr>
        <a:xfrm>
          <a:off x="7629525" y="1038224"/>
          <a:ext cx="4581526" cy="3400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 Grado de Absorción producto de la relación de los gastos operativos con el margen neto financiero a nivel mensual, disminuyó su porcentaje en 1,89% y a nivel de los parámetros de "Visor Estratégico" se ubica en estado </a:t>
          </a:r>
          <a:r>
            <a:rPr lang="es-EC" sz="1100" b="1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ya que, en diciembre 2021 cerró en 88,56% y al mes de enero</a:t>
          </a:r>
          <a:r>
            <a:rPr lang="es-EC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2022 cerró con el 86,67%.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grado de absorción cerró con 45,76%; mientras que, el porcentaje más elevado de esta razón financiera se ubicó en el 250,00% (máximo permitido en el Visor Estratégico).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u="none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De acuerdo a los parámetros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(&lt;80%) 15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(&gt;=80% y &lt;=95%) 12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(&gt;95) 13 cooperativas socias.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="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Comparando los resultados del mes anterior y el mes de análisis, se puede observar que de las 40 socias; 22 entidades cerraron con un mejor porcentaje en este indicador y el resto de cooperativas aumentaron su porcentaje.</a:t>
          </a:r>
          <a:endParaRPr lang="es-EC" sz="110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238125</xdr:colOff>
      <xdr:row>64</xdr:row>
      <xdr:rowOff>0</xdr:rowOff>
    </xdr:from>
    <xdr:to>
      <xdr:col>8</xdr:col>
      <xdr:colOff>628650</xdr:colOff>
      <xdr:row>66</xdr:row>
      <xdr:rowOff>0</xdr:rowOff>
    </xdr:to>
    <xdr:sp macro="" textlink="">
      <xdr:nvSpPr>
        <xdr:cNvPr id="6" name="Flecha: hacia arriba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56E986-4F2E-4B5A-A140-952752B1E0D3}"/>
            </a:ext>
          </a:extLst>
        </xdr:cNvPr>
        <xdr:cNvSpPr/>
      </xdr:nvSpPr>
      <xdr:spPr>
        <a:xfrm>
          <a:off x="8524875" y="12782550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D3B364D-F52D-415E-B5C0-D2B7F0320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7667625" cy="3048000"/>
    <xdr:pic>
      <xdr:nvPicPr>
        <xdr:cNvPr id="2" name="Picture 1">
          <a:extLst>
            <a:ext uri="{FF2B5EF4-FFF2-40B4-BE49-F238E27FC236}">
              <a16:creationId xmlns:a16="http://schemas.microsoft.com/office/drawing/2014/main" id="{0795E446-F0F6-4FC9-BB24-A1885381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0"/>
          <a:ext cx="7667625" cy="3048000"/>
        </a:xfrm>
        <a:prstGeom prst="rect">
          <a:avLst/>
        </a:prstGeom>
      </xdr:spPr>
    </xdr:pic>
    <xdr:clientData/>
  </xdr:oneCellAnchor>
  <xdr:twoCellAnchor>
    <xdr:from>
      <xdr:col>8</xdr:col>
      <xdr:colOff>333375</xdr:colOff>
      <xdr:row>63</xdr:row>
      <xdr:rowOff>161925</xdr:rowOff>
    </xdr:from>
    <xdr:to>
      <xdr:col>8</xdr:col>
      <xdr:colOff>723900</xdr:colOff>
      <xdr:row>66</xdr:row>
      <xdr:rowOff>9525</xdr:rowOff>
    </xdr:to>
    <xdr:sp macro="" textlink="">
      <xdr:nvSpPr>
        <xdr:cNvPr id="3" name="Flecha: hacia arrib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CCF1FF-5932-4F25-9DC3-2E0B507905B2}"/>
            </a:ext>
          </a:extLst>
        </xdr:cNvPr>
        <xdr:cNvSpPr/>
      </xdr:nvSpPr>
      <xdr:spPr>
        <a:xfrm>
          <a:off x="8620125" y="12592050"/>
          <a:ext cx="390525" cy="4476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4" name="Rectángulo: esquinas diagonales redondeada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6F4033-FAF5-4E1D-9550-953E1D24D1BB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7667625" cy="3048000"/>
    <xdr:pic>
      <xdr:nvPicPr>
        <xdr:cNvPr id="2" name="Picture 1">
          <a:extLst>
            <a:ext uri="{FF2B5EF4-FFF2-40B4-BE49-F238E27FC236}">
              <a16:creationId xmlns:a16="http://schemas.microsoft.com/office/drawing/2014/main" id="{B9C6CB5E-8FFD-41AD-8F1D-61F837C1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286000"/>
          <a:ext cx="7667625" cy="3048000"/>
        </a:xfrm>
        <a:prstGeom prst="rect">
          <a:avLst/>
        </a:prstGeom>
      </xdr:spPr>
    </xdr:pic>
    <xdr:clientData/>
  </xdr:oneCellAnchor>
  <xdr:twoCellAnchor>
    <xdr:from>
      <xdr:col>7</xdr:col>
      <xdr:colOff>1057275</xdr:colOff>
      <xdr:row>1</xdr:row>
      <xdr:rowOff>38100</xdr:rowOff>
    </xdr:from>
    <xdr:to>
      <xdr:col>9</xdr:col>
      <xdr:colOff>114300</xdr:colOff>
      <xdr:row>2</xdr:row>
      <xdr:rowOff>133350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07D0F9-6E97-4233-A223-68270FFC4DED}"/>
            </a:ext>
          </a:extLst>
        </xdr:cNvPr>
        <xdr:cNvSpPr/>
      </xdr:nvSpPr>
      <xdr:spPr>
        <a:xfrm>
          <a:off x="8277225" y="2286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342900</xdr:colOff>
      <xdr:row>63</xdr:row>
      <xdr:rowOff>152400</xdr:rowOff>
    </xdr:from>
    <xdr:to>
      <xdr:col>8</xdr:col>
      <xdr:colOff>733425</xdr:colOff>
      <xdr:row>66</xdr:row>
      <xdr:rowOff>0</xdr:rowOff>
    </xdr:to>
    <xdr:sp macro="" textlink="">
      <xdr:nvSpPr>
        <xdr:cNvPr id="4" name="Flecha: hacia arrib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5C4EE5-4CB0-49F1-8BB2-57BAFDE4FD4B}"/>
            </a:ext>
          </a:extLst>
        </xdr:cNvPr>
        <xdr:cNvSpPr/>
      </xdr:nvSpPr>
      <xdr:spPr>
        <a:xfrm>
          <a:off x="8629650" y="12582525"/>
          <a:ext cx="390525" cy="4476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174206-EC8C-436C-B717-2B19F7D02DA7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381000</xdr:colOff>
      <xdr:row>65</xdr:row>
      <xdr:rowOff>47625</xdr:rowOff>
    </xdr:from>
    <xdr:to>
      <xdr:col>8</xdr:col>
      <xdr:colOff>771525</xdr:colOff>
      <xdr:row>67</xdr:row>
      <xdr:rowOff>95250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CCBDAD-1CF4-4130-843A-36F09016D0A3}"/>
            </a:ext>
          </a:extLst>
        </xdr:cNvPr>
        <xdr:cNvSpPr/>
      </xdr:nvSpPr>
      <xdr:spPr>
        <a:xfrm>
          <a:off x="8667750" y="12858750"/>
          <a:ext cx="390525" cy="4476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C4AA0509-DEF4-45A7-8513-D446917EE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</xdr:row>
      <xdr:rowOff>66675</xdr:rowOff>
    </xdr:from>
    <xdr:to>
      <xdr:col>9</xdr:col>
      <xdr:colOff>180975</xdr:colOff>
      <xdr:row>2</xdr:row>
      <xdr:rowOff>161925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6269DA-7414-4442-9A8C-5EF9B5AE1F54}"/>
            </a:ext>
          </a:extLst>
        </xdr:cNvPr>
        <xdr:cNvSpPr/>
      </xdr:nvSpPr>
      <xdr:spPr>
        <a:xfrm>
          <a:off x="8343900" y="2571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400050</xdr:colOff>
      <xdr:row>65</xdr:row>
      <xdr:rowOff>57151</xdr:rowOff>
    </xdr:from>
    <xdr:to>
      <xdr:col>8</xdr:col>
      <xdr:colOff>790575</xdr:colOff>
      <xdr:row>67</xdr:row>
      <xdr:rowOff>38101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0EFA63-391A-40A0-A478-127A5C80E6FB}"/>
            </a:ext>
          </a:extLst>
        </xdr:cNvPr>
        <xdr:cNvSpPr/>
      </xdr:nvSpPr>
      <xdr:spPr>
        <a:xfrm>
          <a:off x="8686800" y="12877801"/>
          <a:ext cx="390525" cy="3810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8D843399-F768-4DBA-91E2-23560209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B9423C-6B3A-40A1-A12A-74D690A0E9B2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342900</xdr:colOff>
      <xdr:row>66</xdr:row>
      <xdr:rowOff>47625</xdr:rowOff>
    </xdr:from>
    <xdr:to>
      <xdr:col>8</xdr:col>
      <xdr:colOff>733425</xdr:colOff>
      <xdr:row>68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9788F3-7AF9-4855-BA7A-0E89CB46E398}"/>
            </a:ext>
          </a:extLst>
        </xdr:cNvPr>
        <xdr:cNvSpPr/>
      </xdr:nvSpPr>
      <xdr:spPr>
        <a:xfrm>
          <a:off x="8629650" y="13049250"/>
          <a:ext cx="390525" cy="37147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BF4743E-1338-4BA4-8F60-07C90697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0</xdr:rowOff>
    </xdr:from>
    <xdr:to>
      <xdr:col>9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B5591-3D2F-435A-B9E3-D99153CF11D5}"/>
            </a:ext>
          </a:extLst>
        </xdr:cNvPr>
        <xdr:cNvSpPr/>
      </xdr:nvSpPr>
      <xdr:spPr>
        <a:xfrm>
          <a:off x="82867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352425</xdr:colOff>
      <xdr:row>66</xdr:row>
      <xdr:rowOff>133350</xdr:rowOff>
    </xdr:from>
    <xdr:to>
      <xdr:col>8</xdr:col>
      <xdr:colOff>742950</xdr:colOff>
      <xdr:row>68</xdr:row>
      <xdr:rowOff>47625</xdr:rowOff>
    </xdr:to>
    <xdr:sp macro="" textlink="">
      <xdr:nvSpPr>
        <xdr:cNvPr id="4" name="Flecha: hacia arrib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38AE98-DE07-4951-9684-81087D474205}"/>
            </a:ext>
          </a:extLst>
        </xdr:cNvPr>
        <xdr:cNvSpPr/>
      </xdr:nvSpPr>
      <xdr:spPr>
        <a:xfrm>
          <a:off x="8639175" y="13144500"/>
          <a:ext cx="390525" cy="314325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6F188230-A0D3-4B06-B46E-96B91BA4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760942</xdr:colOff>
      <xdr:row>0</xdr:row>
      <xdr:rowOff>0</xdr:rowOff>
    </xdr:from>
    <xdr:to>
      <xdr:col>2</xdr:col>
      <xdr:colOff>617855</xdr:colOff>
      <xdr:row>3</xdr:row>
      <xdr:rowOff>199926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532758A-BC44-4651-9F2C-77F4B217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0942" y="0"/>
          <a:ext cx="1698413" cy="792593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0</xdr:rowOff>
    </xdr:from>
    <xdr:to>
      <xdr:col>12</xdr:col>
      <xdr:colOff>121708</xdr:colOff>
      <xdr:row>2</xdr:row>
      <xdr:rowOff>94192</xdr:rowOff>
    </xdr:to>
    <xdr:sp macro="" textlink="">
      <xdr:nvSpPr>
        <xdr:cNvPr id="3" name="Rectángulo: esquinas diagonales redondeada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8E21BE-A618-4A86-B7C7-6B437EFF10E4}"/>
            </a:ext>
          </a:extLst>
        </xdr:cNvPr>
        <xdr:cNvSpPr/>
      </xdr:nvSpPr>
      <xdr:spPr>
        <a:xfrm>
          <a:off x="114617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73A7C-D79A-4A17-8654-8AA145768027}"/>
            </a:ext>
          </a:extLst>
        </xdr:cNvPr>
        <xdr:cNvSpPr/>
      </xdr:nvSpPr>
      <xdr:spPr>
        <a:xfrm>
          <a:off x="10868025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6</xdr:col>
      <xdr:colOff>619124</xdr:colOff>
      <xdr:row>3</xdr:row>
      <xdr:rowOff>147637</xdr:rowOff>
    </xdr:from>
    <xdr:to>
      <xdr:col>10</xdr:col>
      <xdr:colOff>342900</xdr:colOff>
      <xdr:row>19</xdr:row>
      <xdr:rowOff>76200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43251FD-2BC2-4161-A974-F265C584B7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733425</xdr:colOff>
      <xdr:row>35</xdr:row>
      <xdr:rowOff>57151</xdr:rowOff>
    </xdr:from>
    <xdr:to>
      <xdr:col>10</xdr:col>
      <xdr:colOff>57150</xdr:colOff>
      <xdr:row>37</xdr:row>
      <xdr:rowOff>95251</xdr:rowOff>
    </xdr:to>
    <xdr:sp macro="" textlink="">
      <xdr:nvSpPr>
        <xdr:cNvPr id="9" name="Flecha: hacia arrib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2A2C5E-102D-44E2-8A9E-D2B1C22BE2F4}"/>
            </a:ext>
          </a:extLst>
        </xdr:cNvPr>
        <xdr:cNvSpPr/>
      </xdr:nvSpPr>
      <xdr:spPr>
        <a:xfrm>
          <a:off x="11601450" y="8172451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1</xdr:colOff>
      <xdr:row>3</xdr:row>
      <xdr:rowOff>0</xdr:rowOff>
    </xdr:from>
    <xdr:to>
      <xdr:col>6</xdr:col>
      <xdr:colOff>390526</xdr:colOff>
      <xdr:row>21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B6C332BC-DF11-41F0-A29A-55A352776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581025"/>
          <a:ext cx="8058150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474AC0-4A94-48A6-93D0-EC6A22C81AC5}"/>
            </a:ext>
          </a:extLst>
        </xdr:cNvPr>
        <xdr:cNvSpPr/>
      </xdr:nvSpPr>
      <xdr:spPr>
        <a:xfrm>
          <a:off x="93535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285750</xdr:colOff>
      <xdr:row>3</xdr:row>
      <xdr:rowOff>114300</xdr:rowOff>
    </xdr:from>
    <xdr:to>
      <xdr:col>11</xdr:col>
      <xdr:colOff>923925</xdr:colOff>
      <xdr:row>20</xdr:row>
      <xdr:rowOff>133350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C4021CE-A58D-4EFD-9001-AA584B98BA4B}"/>
            </a:ext>
          </a:extLst>
        </xdr:cNvPr>
        <xdr:cNvSpPr txBox="1"/>
      </xdr:nvSpPr>
      <xdr:spPr>
        <a:xfrm>
          <a:off x="8572500" y="695325"/>
          <a:ext cx="3838575" cy="3257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finalizar enero 2022, se puede observar un total de Fondos Disponibles de $1,468 millones de dólares, que es inferior al mes de diciembre 2021 en $49,82 millones de dólares, es decir, se produjo un decrecimiento mensual del 3,28%.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3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20%, 19% y 18%.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 socias registraron un crecimiento entre el 11% y el 15%.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rango entre 5% y 10% han crecido un total de 4 cooperativas.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5 Cooperativas crecieron entre un 2% y 4%.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25 Cooperativas han registrado un decrecimiento porcentual en enero 2022, siendo el -35 el mayor porcentaje de decrecimiento en dos de ellas.</a:t>
          </a:r>
        </a:p>
      </xdr:txBody>
    </xdr:sp>
    <xdr:clientData/>
  </xdr:twoCellAnchor>
  <xdr:twoCellAnchor>
    <xdr:from>
      <xdr:col>9</xdr:col>
      <xdr:colOff>28575</xdr:colOff>
      <xdr:row>20</xdr:row>
      <xdr:rowOff>171450</xdr:rowOff>
    </xdr:from>
    <xdr:to>
      <xdr:col>10</xdr:col>
      <xdr:colOff>152400</xdr:colOff>
      <xdr:row>22</xdr:row>
      <xdr:rowOff>76200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08152F-72E5-43FC-8CA5-C468CE2F0A01}"/>
            </a:ext>
          </a:extLst>
        </xdr:cNvPr>
        <xdr:cNvSpPr/>
      </xdr:nvSpPr>
      <xdr:spPr>
        <a:xfrm>
          <a:off x="9382125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0</xdr:colOff>
      <xdr:row>65</xdr:row>
      <xdr:rowOff>0</xdr:rowOff>
    </xdr:from>
    <xdr:to>
      <xdr:col>10</xdr:col>
      <xdr:colOff>390525</xdr:colOff>
      <xdr:row>67</xdr:row>
      <xdr:rowOff>28575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04DF02-7B51-4FF3-94F1-F67E2FD30A16}"/>
            </a:ext>
          </a:extLst>
        </xdr:cNvPr>
        <xdr:cNvSpPr/>
      </xdr:nvSpPr>
      <xdr:spPr>
        <a:xfrm>
          <a:off x="10420350" y="1300162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D75A2BC2-394E-4B83-8FF1-F7403E18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10</xdr:col>
      <xdr:colOff>123825</xdr:colOff>
      <xdr:row>2</xdr:row>
      <xdr:rowOff>95250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2D1029-1696-484F-B0FD-1A7A31A37698}"/>
            </a:ext>
          </a:extLst>
        </xdr:cNvPr>
        <xdr:cNvSpPr/>
      </xdr:nvSpPr>
      <xdr:spPr>
        <a:xfrm>
          <a:off x="9353550" y="19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257175</xdr:colOff>
      <xdr:row>2</xdr:row>
      <xdr:rowOff>190499</xdr:rowOff>
    </xdr:from>
    <xdr:to>
      <xdr:col>11</xdr:col>
      <xdr:colOff>895350</xdr:colOff>
      <xdr:row>19</xdr:row>
      <xdr:rowOff>123824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71A6C65-C2E6-4E29-83DB-8570CC546B17}"/>
            </a:ext>
          </a:extLst>
        </xdr:cNvPr>
        <xdr:cNvSpPr txBox="1"/>
      </xdr:nvSpPr>
      <xdr:spPr>
        <a:xfrm>
          <a:off x="8543925" y="581024"/>
          <a:ext cx="3838575" cy="31718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 eaLnBrk="1" fontAlgn="auto" latinLnBrk="0" hangingPunct="1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término del mes de enero 2022, se puede observar un total de Inversiones de $1,617 millones de dólares, que es superior al mes de diciembre 2021 en $64,92 millones de dólares, es decir, se produjo un crecimiento mensual del 4,18%. </a:t>
          </a:r>
        </a:p>
        <a:p>
          <a:pPr algn="just" eaLnBrk="1" fontAlgn="auto" latinLnBrk="0" hangingPunct="1"/>
          <a:endParaRPr lang="es-EC">
            <a:solidFill>
              <a:sysClr val="windowText" lastClr="000000"/>
            </a:solidFill>
            <a:effectLst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comportamiento de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muestra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4</a:t>
          </a: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cooperativas que registraron un mayor crecimiento mensual del 30%, 24% y 22% (2 cooperativas).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15 Cooperativas crecieron entre un 2% y 11%.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 Cooperativas socias crecieron entre el 0,01% y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 socia no ha registrado variación porcentual de diciembre 2021 a enero 2022.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 Cooperativas han registrado un decrecimiento porcentual en enero 2022, siendo el -10 el mayor porcentaje de decrecimiento en una de ellas.</a:t>
          </a:r>
        </a:p>
      </xdr:txBody>
    </xdr:sp>
    <xdr:clientData/>
  </xdr:twoCellAnchor>
  <xdr:twoCellAnchor>
    <xdr:from>
      <xdr:col>10</xdr:col>
      <xdr:colOff>219075</xdr:colOff>
      <xdr:row>64</xdr:row>
      <xdr:rowOff>114300</xdr:rowOff>
    </xdr:from>
    <xdr:to>
      <xdr:col>10</xdr:col>
      <xdr:colOff>666750</xdr:colOff>
      <xdr:row>66</xdr:row>
      <xdr:rowOff>76200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64C5E8-79D0-4D6A-BCD7-1C70A982B89E}"/>
            </a:ext>
          </a:extLst>
        </xdr:cNvPr>
        <xdr:cNvSpPr/>
      </xdr:nvSpPr>
      <xdr:spPr>
        <a:xfrm>
          <a:off x="10639425" y="12725400"/>
          <a:ext cx="447675" cy="36195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9</xdr:col>
      <xdr:colOff>66675</xdr:colOff>
      <xdr:row>20</xdr:row>
      <xdr:rowOff>180975</xdr:rowOff>
    </xdr:from>
    <xdr:to>
      <xdr:col>10</xdr:col>
      <xdr:colOff>190500</xdr:colOff>
      <xdr:row>22</xdr:row>
      <xdr:rowOff>85725</xdr:rowOff>
    </xdr:to>
    <xdr:sp macro="" textlink="">
      <xdr:nvSpPr>
        <xdr:cNvPr id="8" name="Rectángulo: esquinas diagonales redondeada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0E5DE8-A960-4584-B793-603A8492489E}"/>
            </a:ext>
          </a:extLst>
        </xdr:cNvPr>
        <xdr:cNvSpPr/>
      </xdr:nvSpPr>
      <xdr:spPr>
        <a:xfrm>
          <a:off x="9420225" y="400050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 editAs="oneCell">
    <xdr:from>
      <xdr:col>0</xdr:col>
      <xdr:colOff>0</xdr:colOff>
      <xdr:row>2</xdr:row>
      <xdr:rowOff>180975</xdr:rowOff>
    </xdr:from>
    <xdr:to>
      <xdr:col>8</xdr:col>
      <xdr:colOff>447675</xdr:colOff>
      <xdr:row>18</xdr:row>
      <xdr:rowOff>180975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5A1E045B-2055-4610-A8FE-980EF1A63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71500"/>
          <a:ext cx="8734425" cy="30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3</xdr:row>
      <xdr:rowOff>142875</xdr:rowOff>
    </xdr:from>
    <xdr:to>
      <xdr:col>11</xdr:col>
      <xdr:colOff>695325</xdr:colOff>
      <xdr:row>19</xdr:row>
      <xdr:rowOff>66675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22832B1-3A0B-4866-B03F-BD79ACFD3D33}"/>
            </a:ext>
          </a:extLst>
        </xdr:cNvPr>
        <xdr:cNvSpPr txBox="1"/>
      </xdr:nvSpPr>
      <xdr:spPr>
        <a:xfrm>
          <a:off x="8601075" y="723900"/>
          <a:ext cx="3581400" cy="2971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Para 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mes de enero 2022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cartera de créditos alcanzó los $7,684 millones de dólares, registrando un incremento mensual de $94,80 millones de dólares lo que representa el 1,25% en crecimiento porcentual.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sus colocaciones,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  <a:endParaRPr lang="es-EC">
            <a:solidFill>
              <a:sysClr val="windowText" lastClr="000000"/>
            </a:solidFill>
            <a:effectLst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26 Cooperativas crecieron en Colocaciones en enero 2022.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mayor porcentaje de crecimiento se registró en 3 Cooperativas con el 3%.</a:t>
          </a:r>
          <a:endParaRPr lang="es-EC" sz="1100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Existen 14 Cooperativas que decrecieron este mes de análisis, siendo el -2% el porcentaje más alto de decrecimiento en una de ellas.</a:t>
          </a:r>
        </a:p>
      </xdr:txBody>
    </xdr:sp>
    <xdr:clientData/>
  </xdr:twoCellAnchor>
  <xdr:twoCellAnchor>
    <xdr:from>
      <xdr:col>9</xdr:col>
      <xdr:colOff>400050</xdr:colOff>
      <xdr:row>1</xdr:row>
      <xdr:rowOff>19050</xdr:rowOff>
    </xdr:from>
    <xdr:to>
      <xdr:col>10</xdr:col>
      <xdr:colOff>523875</xdr:colOff>
      <xdr:row>2</xdr:row>
      <xdr:rowOff>114300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EE459-8ABA-4804-86F9-79A8FA05ECCC}"/>
            </a:ext>
          </a:extLst>
        </xdr:cNvPr>
        <xdr:cNvSpPr/>
      </xdr:nvSpPr>
      <xdr:spPr>
        <a:xfrm>
          <a:off x="9753600" y="2095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381000</xdr:colOff>
      <xdr:row>20</xdr:row>
      <xdr:rowOff>171450</xdr:rowOff>
    </xdr:from>
    <xdr:to>
      <xdr:col>10</xdr:col>
      <xdr:colOff>504825</xdr:colOff>
      <xdr:row>22</xdr:row>
      <xdr:rowOff>76200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54336-ADD5-40C6-9522-82B9B655895F}"/>
            </a:ext>
          </a:extLst>
        </xdr:cNvPr>
        <xdr:cNvSpPr/>
      </xdr:nvSpPr>
      <xdr:spPr>
        <a:xfrm>
          <a:off x="9734550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152400</xdr:colOff>
      <xdr:row>65</xdr:row>
      <xdr:rowOff>9525</xdr:rowOff>
    </xdr:from>
    <xdr:to>
      <xdr:col>10</xdr:col>
      <xdr:colOff>590550</xdr:colOff>
      <xdr:row>67</xdr:row>
      <xdr:rowOff>0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093574-6EFA-4FCF-9F23-4E1064D41681}"/>
            </a:ext>
          </a:extLst>
        </xdr:cNvPr>
        <xdr:cNvSpPr/>
      </xdr:nvSpPr>
      <xdr:spPr>
        <a:xfrm>
          <a:off x="10572750" y="12820650"/>
          <a:ext cx="438150" cy="3810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F5D9B339-FE93-4B88-8E82-DB42425A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14</xdr:row>
      <xdr:rowOff>171450</xdr:rowOff>
    </xdr:from>
    <xdr:to>
      <xdr:col>10</xdr:col>
      <xdr:colOff>847725</xdr:colOff>
      <xdr:row>32</xdr:row>
      <xdr:rowOff>123825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74AC7EAB-363E-46A2-A366-8FB3A580D578}"/>
            </a:ext>
          </a:extLst>
        </xdr:cNvPr>
        <xdr:cNvSpPr txBox="1"/>
      </xdr:nvSpPr>
      <xdr:spPr>
        <a:xfrm>
          <a:off x="9601200" y="2847975"/>
          <a:ext cx="2819400" cy="3676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lo que refiere a la concentración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las colocaciones, el </a:t>
          </a: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49,94% del total de la cartera bruta se ubica en el Crédito de 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Consumo, luego con el 40,63% se ubica el Microcrédito, siendo estos dos tipos de cartera los predominantes y que se mantienen mes a mes. Les siguen el crédito Inmobiliario con el 7,27%, el Productivo con el 2,11% y finalmente con un porcentaje mucho más bajo del 0,03% se ubica el Crédito de Vivienda de interés público y social.</a:t>
          </a:r>
          <a:endParaRPr lang="es-EC">
            <a:solidFill>
              <a:sysClr val="windowText" lastClr="000000"/>
            </a:solidFill>
            <a:effectLst/>
          </a:endParaRPr>
        </a:p>
        <a:p>
          <a:pPr algn="just"/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único segmento de crédito que registra crecimiento para este período de análisis es el Microcrédito (0,10%). Todos los otros segmentos registran un decrecimiento, el más elevado de -6,62% (Educativo), seguido del -2,85 (Inmobiliario), -0,52 (Consumo), -0,22 (VIvienda de interés público y social) y, finalmente con el -0,14 el crédito Productivo.</a:t>
          </a:r>
          <a:endParaRPr lang="es-EC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8</xdr:col>
      <xdr:colOff>361950</xdr:colOff>
      <xdr:row>1</xdr:row>
      <xdr:rowOff>9525</xdr:rowOff>
    </xdr:from>
    <xdr:to>
      <xdr:col>9</xdr:col>
      <xdr:colOff>485775</xdr:colOff>
      <xdr:row>2</xdr:row>
      <xdr:rowOff>104775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65C780-7F93-4F3E-8CCA-D7A0F1ADCD31}"/>
            </a:ext>
          </a:extLst>
        </xdr:cNvPr>
        <xdr:cNvSpPr/>
      </xdr:nvSpPr>
      <xdr:spPr>
        <a:xfrm>
          <a:off x="9801225" y="2000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8</xdr:col>
      <xdr:colOff>485775</xdr:colOff>
      <xdr:row>71</xdr:row>
      <xdr:rowOff>142875</xdr:rowOff>
    </xdr:from>
    <xdr:to>
      <xdr:col>8</xdr:col>
      <xdr:colOff>876300</xdr:colOff>
      <xdr:row>73</xdr:row>
      <xdr:rowOff>104775</xdr:rowOff>
    </xdr:to>
    <xdr:sp macro="" textlink="">
      <xdr:nvSpPr>
        <xdr:cNvPr id="7" name="Flecha: hacia arriba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18ED0D-9342-4509-A000-8B2BB5C72306}"/>
            </a:ext>
          </a:extLst>
        </xdr:cNvPr>
        <xdr:cNvSpPr/>
      </xdr:nvSpPr>
      <xdr:spPr>
        <a:xfrm>
          <a:off x="9925050" y="13992225"/>
          <a:ext cx="390525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7</xdr:col>
      <xdr:colOff>361950</xdr:colOff>
      <xdr:row>74</xdr:row>
      <xdr:rowOff>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AE466A7D-C432-4DCE-9B15-25AD292FE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0039350"/>
          <a:ext cx="8734425" cy="438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10</xdr:col>
      <xdr:colOff>123825</xdr:colOff>
      <xdr:row>3</xdr:row>
      <xdr:rowOff>104775</xdr:rowOff>
    </xdr:to>
    <xdr:sp macro="" textlink="">
      <xdr:nvSpPr>
        <xdr:cNvPr id="3" name="Rectángulo: esquinas diagonal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021FB0-EC45-4500-976B-F67DEC6571A0}"/>
            </a:ext>
          </a:extLst>
        </xdr:cNvPr>
        <xdr:cNvSpPr/>
      </xdr:nvSpPr>
      <xdr:spPr>
        <a:xfrm>
          <a:off x="9353550" y="3905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257175</xdr:colOff>
      <xdr:row>65</xdr:row>
      <xdr:rowOff>0</xdr:rowOff>
    </xdr:from>
    <xdr:to>
      <xdr:col>9</xdr:col>
      <xdr:colOff>647700</xdr:colOff>
      <xdr:row>67</xdr:row>
      <xdr:rowOff>19050</xdr:rowOff>
    </xdr:to>
    <xdr:sp macro="" textlink="">
      <xdr:nvSpPr>
        <xdr:cNvPr id="5" name="Flecha: hacia arrib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87768D-544D-48FF-BC05-4CEFA0F4D879}"/>
            </a:ext>
          </a:extLst>
        </xdr:cNvPr>
        <xdr:cNvSpPr/>
      </xdr:nvSpPr>
      <xdr:spPr>
        <a:xfrm>
          <a:off x="9610725" y="12792075"/>
          <a:ext cx="390525" cy="4191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>
    <xdr:from>
      <xdr:col>8</xdr:col>
      <xdr:colOff>1038225</xdr:colOff>
      <xdr:row>20</xdr:row>
      <xdr:rowOff>123825</xdr:rowOff>
    </xdr:from>
    <xdr:to>
      <xdr:col>10</xdr:col>
      <xdr:colOff>95250</xdr:colOff>
      <xdr:row>22</xdr:row>
      <xdr:rowOff>19050</xdr:rowOff>
    </xdr:to>
    <xdr:sp macro="" textlink="">
      <xdr:nvSpPr>
        <xdr:cNvPr id="6" name="Rectángulo: esquinas diagonales redondeada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7EC68B-A222-4298-A51C-3019CD15192B}"/>
            </a:ext>
          </a:extLst>
        </xdr:cNvPr>
        <xdr:cNvSpPr/>
      </xdr:nvSpPr>
      <xdr:spPr>
        <a:xfrm>
          <a:off x="9324975" y="3943350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7</xdr:col>
      <xdr:colOff>561975</xdr:colOff>
      <xdr:row>25</xdr:row>
      <xdr:rowOff>123825</xdr:rowOff>
    </xdr:from>
    <xdr:to>
      <xdr:col>11</xdr:col>
      <xdr:colOff>333374</xdr:colOff>
      <xdr:row>45</xdr:row>
      <xdr:rowOff>180976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7375F963-6031-432D-A1D5-D84DEBF2B6CB}"/>
            </a:ext>
          </a:extLst>
        </xdr:cNvPr>
        <xdr:cNvSpPr txBox="1"/>
      </xdr:nvSpPr>
      <xdr:spPr>
        <a:xfrm>
          <a:off x="7781925" y="4924425"/>
          <a:ext cx="4038599" cy="4057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 realizar un análisis</a:t>
          </a: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mensual, se puede observar un incremento de la morosidad, ya que pasó de 3,97% (diciembre 2021) al 4,43% (enero 2022), manteniéndose en estado</a:t>
          </a:r>
          <a:r>
            <a:rPr lang="es-EC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1" baseline="0">
              <a:solidFill>
                <a:srgbClr val="00FF0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b="1" baseline="0">
              <a:solidFill>
                <a:srgbClr val="FFD10D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según los parámetros que emplea Visor Estratégico. Esto se da como producto de un incremento del 1,28% en la cartera bruta VS el 13,05% de crecimiento en la cartera improductiva.</a:t>
          </a:r>
          <a:endParaRPr lang="es-EC" sz="1100" b="1" baseline="0">
            <a:solidFill>
              <a:srgbClr val="00B05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Como podemos observar en el cuadro por tipo de cartera, la mayor morosidad se ubica en el Microcrédito (6,23%), seguido del Crédito de Vivienda de interés público y social (4,67%). Luego se ubica el  Crédito Productivo que posee una morosidad de 3,64%, le sigue el Crédito de Consumo con el 3,33% y finalmente el Crédito Inmobiliario con un 2,14%.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Analizando el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detalle de las socias, la Cooperativa con el indicador más bajo de morosidad cerró con el 1,55%; mientras que, el porcentaje más elevado de esta razón financiera fue del 15,43%.</a:t>
          </a: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 u="none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nivel de Visor Estratégico, se ubican en el rango </a:t>
          </a:r>
          <a:r>
            <a:rPr lang="es-EC" sz="1100" b="1" u="none" baseline="0">
              <a:solidFill>
                <a:srgbClr val="00B050"/>
              </a:solidFill>
              <a:effectLst/>
              <a:latin typeface="+mn-lt"/>
              <a:ea typeface="+mn-ea"/>
              <a:cs typeface="+mn-cs"/>
            </a:rPr>
            <a:t>bueno</a:t>
          </a:r>
          <a:r>
            <a:rPr lang="es-EC" sz="110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(&lt;5,00%) 26 socias, en el rango </a:t>
          </a:r>
          <a:r>
            <a:rPr lang="es-EC" sz="1100" b="1" u="none" baseline="0">
              <a:solidFill>
                <a:srgbClr val="FFFF00"/>
              </a:solidFill>
              <a:effectLst/>
              <a:latin typeface="+mn-lt"/>
              <a:ea typeface="+mn-ea"/>
              <a:cs typeface="+mn-cs"/>
            </a:rPr>
            <a:t>alerta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(&gt;=5,00% y &lt;=7,50%) 8 cooperativas y en el rango </a:t>
          </a:r>
          <a:r>
            <a:rPr lang="es-EC" sz="1100" b="1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deficiente</a:t>
          </a:r>
          <a:r>
            <a:rPr lang="es-EC" sz="1100" b="1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s-EC" sz="1100" b="0" u="non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(&gt;7,50%) 6 cooperativas socias.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447675</xdr:colOff>
      <xdr:row>19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F2224B55-B480-4191-91F6-208F46CEA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7667625" cy="304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3</xdr:row>
      <xdr:rowOff>180975</xdr:rowOff>
    </xdr:from>
    <xdr:to>
      <xdr:col>11</xdr:col>
      <xdr:colOff>923925</xdr:colOff>
      <xdr:row>20</xdr:row>
      <xdr:rowOff>142875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B2431DE-9BCC-4BD4-A9D1-3E0B4437FF46}"/>
            </a:ext>
          </a:extLst>
        </xdr:cNvPr>
        <xdr:cNvSpPr txBox="1"/>
      </xdr:nvSpPr>
      <xdr:spPr>
        <a:xfrm>
          <a:off x="8572500" y="762000"/>
          <a:ext cx="3838575" cy="3200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enero 2022 el saldo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los pasivos es de $ 10,123 millones de dólares; es decir, registró un crecimiento de $ 146,16 millones de dólares de diciembre 2021 a enero 2022, lo que representa el 1,46% mensual.</a:t>
          </a: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C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just"/>
          <a:r>
            <a:rPr lang="es-EC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Al observar el comportamiento mensual que tuvo cada socia en este grupo,</a:t>
          </a:r>
          <a:r>
            <a:rPr lang="es-EC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se puede evidenciar lo siguiente: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El 5% es el mayor porcentaje de crecimiento registrado de este grupo contable en 2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un porcentaje entre el 2% y el 4% de crecimiento se ubicaron 9 cooperativas socias.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17 cooperativas registran un crecimiento entre el 0,01% y el 1%.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s-EC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Y finalmente, podemos identificar un decrecimiento en 12 cooperativas socias, siendo el -6% el porcentaje mayor de decrecimiento en 1 cooperativa socia.</a:t>
          </a:r>
        </a:p>
      </xdr:txBody>
    </xdr:sp>
    <xdr:clientData/>
  </xdr:twoCellAnchor>
  <xdr:twoCellAnchor>
    <xdr:from>
      <xdr:col>9</xdr:col>
      <xdr:colOff>485775</xdr:colOff>
      <xdr:row>0</xdr:row>
      <xdr:rowOff>123825</xdr:rowOff>
    </xdr:from>
    <xdr:to>
      <xdr:col>10</xdr:col>
      <xdr:colOff>609600</xdr:colOff>
      <xdr:row>2</xdr:row>
      <xdr:rowOff>28575</xdr:rowOff>
    </xdr:to>
    <xdr:sp macro="" textlink="">
      <xdr:nvSpPr>
        <xdr:cNvPr id="4" name="Rectángulo: esquinas diagonales redondeada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EFF4C-5E15-496E-B576-636D842C999F}"/>
            </a:ext>
          </a:extLst>
        </xdr:cNvPr>
        <xdr:cNvSpPr/>
      </xdr:nvSpPr>
      <xdr:spPr>
        <a:xfrm>
          <a:off x="9839325" y="12382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9</xdr:col>
      <xdr:colOff>428625</xdr:colOff>
      <xdr:row>20</xdr:row>
      <xdr:rowOff>171450</xdr:rowOff>
    </xdr:from>
    <xdr:to>
      <xdr:col>10</xdr:col>
      <xdr:colOff>552450</xdr:colOff>
      <xdr:row>22</xdr:row>
      <xdr:rowOff>76200</xdr:rowOff>
    </xdr:to>
    <xdr:sp macro="" textlink="">
      <xdr:nvSpPr>
        <xdr:cNvPr id="5" name="Rectángulo: esquinas diagonales redondeada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CC686C-C675-4AB9-8BFA-3D84EBE6D108}"/>
            </a:ext>
          </a:extLst>
        </xdr:cNvPr>
        <xdr:cNvSpPr/>
      </xdr:nvSpPr>
      <xdr:spPr>
        <a:xfrm>
          <a:off x="9782175" y="3990975"/>
          <a:ext cx="1190625" cy="295275"/>
        </a:xfrm>
        <a:prstGeom prst="round2Diag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419" sz="1100" b="1"/>
            <a:t>INDICE</a:t>
          </a:r>
        </a:p>
      </xdr:txBody>
    </xdr:sp>
    <xdr:clientData/>
  </xdr:twoCellAnchor>
  <xdr:twoCellAnchor>
    <xdr:from>
      <xdr:col>10</xdr:col>
      <xdr:colOff>219075</xdr:colOff>
      <xdr:row>64</xdr:row>
      <xdr:rowOff>38100</xdr:rowOff>
    </xdr:from>
    <xdr:to>
      <xdr:col>10</xdr:col>
      <xdr:colOff>676275</xdr:colOff>
      <xdr:row>65</xdr:row>
      <xdr:rowOff>180975</xdr:rowOff>
    </xdr:to>
    <xdr:sp macro="" textlink="">
      <xdr:nvSpPr>
        <xdr:cNvPr id="8" name="Flecha: hacia arriba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26787D0-86B5-4088-B2A4-DEB63AC68D89}"/>
            </a:ext>
          </a:extLst>
        </xdr:cNvPr>
        <xdr:cNvSpPr/>
      </xdr:nvSpPr>
      <xdr:spPr>
        <a:xfrm>
          <a:off x="10639425" y="12649200"/>
          <a:ext cx="457200" cy="342900"/>
        </a:xfrm>
        <a:prstGeom prst="upArrow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l"/>
          <a:endParaRPr lang="es-419" sz="11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8</xdr:col>
      <xdr:colOff>447675</xdr:colOff>
      <xdr:row>19</xdr:row>
      <xdr:rowOff>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A38C7CD-C651-4CF9-B0B1-3C9F6032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581025"/>
          <a:ext cx="8734425" cy="304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38D66-8F77-4EE7-95CE-3BDB54C466A0}">
  <dimension ref="A2:P48"/>
  <sheetViews>
    <sheetView topLeftCell="A22" workbookViewId="0">
      <selection activeCell="A22" sqref="A22"/>
    </sheetView>
  </sheetViews>
  <sheetFormatPr baseColWidth="10" defaultRowHeight="15" x14ac:dyDescent="0.25"/>
  <cols>
    <col min="1" max="6" width="11.42578125" style="61"/>
    <col min="7" max="7" width="12.7109375" style="61" customWidth="1"/>
    <col min="8" max="8" width="11.42578125" style="61"/>
    <col min="9" max="9" width="7.7109375" style="61" customWidth="1"/>
    <col min="10" max="10" width="17.42578125" style="61" customWidth="1"/>
    <col min="11" max="11" width="11.42578125" style="61"/>
    <col min="12" max="12" width="10.140625" style="61" customWidth="1"/>
    <col min="13" max="16384" width="11.42578125" style="61"/>
  </cols>
  <sheetData>
    <row r="2" spans="1:16" x14ac:dyDescent="0.25">
      <c r="E2" s="265" t="s">
        <v>1435</v>
      </c>
      <c r="F2" s="265"/>
      <c r="G2" s="265"/>
      <c r="H2" s="265"/>
      <c r="I2" s="265"/>
      <c r="J2" s="265"/>
      <c r="K2" s="265"/>
    </row>
    <row r="3" spans="1:16" x14ac:dyDescent="0.25">
      <c r="E3" s="265"/>
      <c r="F3" s="265"/>
      <c r="G3" s="265"/>
      <c r="H3" s="265"/>
      <c r="I3" s="265"/>
      <c r="J3" s="265"/>
      <c r="K3" s="265"/>
    </row>
    <row r="4" spans="1:16" x14ac:dyDescent="0.25">
      <c r="E4" s="265"/>
      <c r="F4" s="265"/>
      <c r="G4" s="265"/>
      <c r="H4" s="265"/>
      <c r="I4" s="265"/>
      <c r="J4" s="265"/>
      <c r="K4" s="265"/>
    </row>
    <row r="5" spans="1:16" ht="23.25" x14ac:dyDescent="0.25">
      <c r="E5" s="71"/>
      <c r="F5" s="71"/>
      <c r="G5" s="71"/>
      <c r="H5" s="71"/>
      <c r="I5" s="71"/>
      <c r="J5" s="71"/>
      <c r="K5" s="71"/>
    </row>
    <row r="6" spans="1:16" ht="23.25" x14ac:dyDescent="0.25">
      <c r="E6" s="71"/>
      <c r="F6" s="71"/>
      <c r="G6" s="71"/>
      <c r="H6" s="71"/>
      <c r="I6" s="71"/>
      <c r="J6" s="71"/>
      <c r="K6" s="71"/>
    </row>
    <row r="7" spans="1:16" x14ac:dyDescent="0.25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</row>
    <row r="8" spans="1:16" s="73" customFormat="1" x14ac:dyDescent="0.25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</row>
    <row r="9" spans="1:16" s="73" customFormat="1" x14ac:dyDescent="0.25"/>
    <row r="10" spans="1:16" x14ac:dyDescent="0.25">
      <c r="E10" s="264" t="s">
        <v>2758</v>
      </c>
      <c r="F10" s="264"/>
      <c r="G10" s="264"/>
      <c r="H10" s="264"/>
      <c r="I10" s="264"/>
      <c r="J10" s="264"/>
      <c r="K10" s="264"/>
    </row>
    <row r="11" spans="1:16" x14ac:dyDescent="0.25">
      <c r="E11" s="264"/>
      <c r="F11" s="264"/>
      <c r="G11" s="264"/>
      <c r="H11" s="264"/>
      <c r="I11" s="264"/>
      <c r="J11" s="264"/>
      <c r="K11" s="264"/>
    </row>
    <row r="12" spans="1:16" x14ac:dyDescent="0.25">
      <c r="E12" s="264"/>
      <c r="F12" s="264"/>
      <c r="G12" s="264"/>
      <c r="H12" s="264"/>
      <c r="I12" s="264"/>
      <c r="J12" s="264"/>
      <c r="K12" s="264"/>
    </row>
    <row r="13" spans="1:16" ht="15.75" thickBot="1" x14ac:dyDescent="0.3"/>
    <row r="14" spans="1:16" ht="17.25" customHeight="1" thickTop="1" thickBot="1" x14ac:dyDescent="0.3">
      <c r="E14" s="62"/>
      <c r="G14" s="63" t="s">
        <v>179</v>
      </c>
      <c r="H14" s="64">
        <v>27</v>
      </c>
    </row>
    <row r="15" spans="1:16" ht="16.5" customHeight="1" thickBot="1" x14ac:dyDescent="0.3">
      <c r="E15" s="62"/>
      <c r="G15" s="65" t="s">
        <v>180</v>
      </c>
      <c r="H15" s="66">
        <v>12</v>
      </c>
    </row>
    <row r="16" spans="1:16" ht="16.5" customHeight="1" thickBot="1" x14ac:dyDescent="0.3">
      <c r="E16" s="62"/>
      <c r="G16" s="67" t="s">
        <v>181</v>
      </c>
      <c r="H16" s="68">
        <v>1</v>
      </c>
    </row>
    <row r="17" spans="1:16" ht="16.5" thickTop="1" x14ac:dyDescent="0.25">
      <c r="E17" s="62"/>
      <c r="F17" s="69"/>
      <c r="G17" s="70"/>
    </row>
    <row r="18" spans="1:16" x14ac:dyDescent="0.25">
      <c r="C18" s="266" t="s">
        <v>1436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20" spans="1:16" x14ac:dyDescent="0.25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</row>
    <row r="26" spans="1:16" x14ac:dyDescent="0.25">
      <c r="B26" s="74" t="s">
        <v>206</v>
      </c>
      <c r="D26" s="75" t="s">
        <v>207</v>
      </c>
      <c r="G26" s="74" t="s">
        <v>206</v>
      </c>
      <c r="I26" s="75" t="s">
        <v>207</v>
      </c>
      <c r="L26" s="75" t="s">
        <v>206</v>
      </c>
      <c r="N26" s="75" t="s">
        <v>207</v>
      </c>
    </row>
    <row r="29" spans="1:16" x14ac:dyDescent="0.25">
      <c r="B29" s="78" t="s">
        <v>182</v>
      </c>
      <c r="C29" s="77"/>
      <c r="D29" s="77"/>
      <c r="E29" s="77"/>
      <c r="G29" s="78" t="s">
        <v>208</v>
      </c>
      <c r="H29" s="77"/>
      <c r="I29" s="77"/>
      <c r="J29" s="76" t="s">
        <v>210</v>
      </c>
      <c r="M29" s="78" t="s">
        <v>211</v>
      </c>
    </row>
    <row r="30" spans="1:16" x14ac:dyDescent="0.25">
      <c r="B30" s="78" t="s">
        <v>183</v>
      </c>
      <c r="C30" s="77"/>
      <c r="D30" s="77"/>
      <c r="E30" s="77"/>
      <c r="G30" s="77"/>
      <c r="H30" s="77"/>
      <c r="I30" s="77"/>
      <c r="J30" s="76" t="s">
        <v>209</v>
      </c>
      <c r="M30" s="78" t="s">
        <v>212</v>
      </c>
    </row>
    <row r="31" spans="1:16" x14ac:dyDescent="0.25">
      <c r="B31" s="78" t="s">
        <v>184</v>
      </c>
      <c r="C31" s="77"/>
      <c r="D31" s="76" t="s">
        <v>185</v>
      </c>
      <c r="E31" s="77"/>
    </row>
    <row r="32" spans="1:16" x14ac:dyDescent="0.25">
      <c r="B32" s="77"/>
      <c r="C32" s="77"/>
      <c r="D32" s="76" t="s">
        <v>100</v>
      </c>
      <c r="E32" s="77"/>
    </row>
    <row r="42" spans="9:9" x14ac:dyDescent="0.25">
      <c r="I42" s="78" t="s">
        <v>245</v>
      </c>
    </row>
    <row r="43" spans="9:9" x14ac:dyDescent="0.25">
      <c r="I43" s="78" t="s">
        <v>60</v>
      </c>
    </row>
    <row r="44" spans="9:9" x14ac:dyDescent="0.25">
      <c r="I44" s="78" t="s">
        <v>2482</v>
      </c>
    </row>
    <row r="45" spans="9:9" x14ac:dyDescent="0.25">
      <c r="I45" s="78" t="s">
        <v>246</v>
      </c>
    </row>
    <row r="46" spans="9:9" x14ac:dyDescent="0.25">
      <c r="I46" s="78" t="s">
        <v>247</v>
      </c>
    </row>
    <row r="47" spans="9:9" x14ac:dyDescent="0.25">
      <c r="I47" s="78" t="s">
        <v>248</v>
      </c>
    </row>
    <row r="48" spans="9:9" x14ac:dyDescent="0.25">
      <c r="I48" s="78" t="s">
        <v>249</v>
      </c>
    </row>
  </sheetData>
  <mergeCells count="3">
    <mergeCell ref="E10:K12"/>
    <mergeCell ref="E2:K4"/>
    <mergeCell ref="C18:M18"/>
  </mergeCells>
  <hyperlinks>
    <hyperlink ref="B26" location="Activos!A22" display="Ranking" xr:uid="{078750A6-E7AC-4F53-A819-56127E8AF483}"/>
    <hyperlink ref="D26" location="'Composición Activo'!A1" display="Composición" xr:uid="{6770296B-98DF-45C9-AFC7-FB3E6F4CB4E1}"/>
    <hyperlink ref="G26" location="Pasivos!A22" display="Ranking" xr:uid="{735903EB-C947-4C70-9490-184C36E6BAA1}"/>
    <hyperlink ref="I26" location="'Composición Pasivo'!A1" display="Composición" xr:uid="{7F3A0331-B26A-40F4-8A2E-ACF226AB69F4}"/>
    <hyperlink ref="L26" location="Patrimonio!A22" display="Ranking" xr:uid="{7C9FFE92-C05B-45AB-B23F-174B78D9F218}"/>
    <hyperlink ref="N26" location="'Composición Patrimonio'!A1" display="Composición" xr:uid="{D781E19D-754A-4013-9E1C-7478E1D369A5}"/>
    <hyperlink ref="B29" location="'Fondos Disponibles'!A1" display="Fondos Disponibles" xr:uid="{3122BA67-AF42-4371-A8C6-0C65E41D412D}"/>
    <hyperlink ref="B30" location="Inversiones!A1" display="Inversiones" xr:uid="{F48E3925-BFB2-4D71-B16C-6604CC10FBBE}"/>
    <hyperlink ref="B31" location="'Cartera de Crédito'!A1" display="Cartera de Crédito" xr:uid="{C66DB419-D289-4365-AF64-C5864872AC33}"/>
    <hyperlink ref="D31" location="'Calidad de crédito'!A1" display="Calidad de Crédito" xr:uid="{7A7A7FDE-ED37-46B4-8757-6A83C8D5CB74}"/>
    <hyperlink ref="D32" location="Morosidad!A1" display="Morosidad" xr:uid="{F140913D-53C7-487E-93DF-8DACE798970B}"/>
    <hyperlink ref="G29" location="'Oblig. con el Público'!A1" display="Obligaciones con el Público" xr:uid="{E6A31224-9180-4FAF-B9AF-A45BBCB6F052}"/>
    <hyperlink ref="J29" location="'Depósitos a la Vista'!A1" display="Depósitos a Plazo" xr:uid="{DEF4B057-7476-44C2-92D5-612BD1728F84}"/>
    <hyperlink ref="J30" location="'Depósitos a Plazo'!A1" display="Depósitos a la Vista" xr:uid="{2E104BB4-805D-485A-99E4-DFE13941AFAC}"/>
    <hyperlink ref="M29" location="'Capital Social'!A1" display="Capital Social" xr:uid="{57B37A98-2AEC-4685-9121-37A93BDB0B4E}"/>
    <hyperlink ref="M30" location="Reservas!A1" display="Reservas" xr:uid="{64AA3024-F3FC-4967-95DD-AE9D6D21E599}"/>
    <hyperlink ref="I42" location="'Grado de Absorción'!A1" display="Grado de Absorción" xr:uid="{29302C50-0CA2-48E4-A11D-6447BF701C91}"/>
    <hyperlink ref="I45" location="ROA!A1" display="ROA" xr:uid="{A1902B47-42D0-4A0F-B353-B485B2A1B716}"/>
    <hyperlink ref="I46" location="ROE!A1" display="ROE" xr:uid="{076E80D3-E18B-4174-9060-6E1589C68C86}"/>
    <hyperlink ref="I47" location="'Liquidez 1ra. Línea'!A1" display="Liquidez 1ra línea" xr:uid="{EE58AC42-7C71-4B96-AADD-F2CD13BB048B}"/>
    <hyperlink ref="I48" location="'Liquidez 2da. Línea'!A1" display="Liquidez 2da línea" xr:uid="{A7A1B269-159C-441E-867B-408BAA26F436}"/>
    <hyperlink ref="I43" location="'Cobertura Cartera Imp.'!A1" display="Cobertura de Cartera Improductiva" xr:uid="{4E34DBE7-4808-46B3-B3A3-DF5D86D65E8B}"/>
    <hyperlink ref="I44" location="Solvencia!A1" display="Solvencia" xr:uid="{F4C6E70B-C08E-48B9-8FA2-70117749882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F4B3-08AA-4CC4-93D5-0BE5B2A5A245}">
  <dimension ref="A2:I103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269" t="s">
        <v>261</v>
      </c>
      <c r="B2" s="269"/>
      <c r="C2" s="269"/>
      <c r="D2" s="269"/>
    </row>
    <row r="23" spans="1:9" ht="15.75" x14ac:dyDescent="0.25">
      <c r="A23" s="269" t="s">
        <v>228</v>
      </c>
      <c r="B23" s="269"/>
      <c r="C23" s="269"/>
      <c r="D23" s="269"/>
      <c r="E23" s="269"/>
    </row>
    <row r="25" spans="1:9" ht="15" customHeight="1" x14ac:dyDescent="0.25">
      <c r="F25" s="271" t="s">
        <v>1523</v>
      </c>
      <c r="G25" s="271"/>
      <c r="H25" s="271"/>
    </row>
    <row r="26" spans="1:9" x14ac:dyDescent="0.25">
      <c r="A26" s="167" t="s">
        <v>159</v>
      </c>
      <c r="B26" s="167" t="s">
        <v>158</v>
      </c>
      <c r="C26" s="196">
        <v>44501</v>
      </c>
      <c r="D26" s="196">
        <v>44531</v>
      </c>
      <c r="E26" s="167" t="s">
        <v>1524</v>
      </c>
      <c r="F26" s="167" t="s">
        <v>4</v>
      </c>
      <c r="G26" s="167" t="s">
        <v>5</v>
      </c>
      <c r="H26" s="167" t="s">
        <v>106</v>
      </c>
      <c r="I26" s="167" t="s">
        <v>6</v>
      </c>
    </row>
    <row r="27" spans="1:9" ht="22.5" x14ac:dyDescent="0.25">
      <c r="A27" s="25" t="s">
        <v>227</v>
      </c>
      <c r="B27" s="25" t="s">
        <v>226</v>
      </c>
      <c r="C27" s="32">
        <v>8888.8061711000009</v>
      </c>
      <c r="D27" s="32">
        <v>9187.1170514000005</v>
      </c>
      <c r="E27" s="32">
        <v>9328.6002001100005</v>
      </c>
      <c r="F27" s="32">
        <v>141.48314871000099</v>
      </c>
      <c r="G27" s="31">
        <v>1.5400168292015041E-2</v>
      </c>
      <c r="H27" s="31">
        <v>1.4639268691349417E-2</v>
      </c>
      <c r="I27" s="31">
        <v>0.92149762714857997</v>
      </c>
    </row>
    <row r="28" spans="1:9" ht="22.5" x14ac:dyDescent="0.25">
      <c r="A28" s="25" t="s">
        <v>225</v>
      </c>
      <c r="B28" s="25" t="s">
        <v>200</v>
      </c>
      <c r="C28" s="32">
        <v>0</v>
      </c>
      <c r="D28" s="32">
        <v>0</v>
      </c>
      <c r="E28" s="32">
        <v>9.3999999999999998E-6</v>
      </c>
      <c r="F28" s="32">
        <v>9.3999999999999998E-6</v>
      </c>
      <c r="G28" s="31">
        <v>0</v>
      </c>
      <c r="H28" s="31">
        <v>0</v>
      </c>
      <c r="I28" s="31">
        <v>9.2855064097339184E-10</v>
      </c>
    </row>
    <row r="29" spans="1:9" ht="22.5" x14ac:dyDescent="0.25">
      <c r="A29" s="25" t="s">
        <v>224</v>
      </c>
      <c r="B29" s="25" t="s">
        <v>223</v>
      </c>
      <c r="C29" s="32">
        <v>0.34517244000000002</v>
      </c>
      <c r="D29" s="32">
        <v>0.28413494</v>
      </c>
      <c r="E29" s="32">
        <v>0.35683048000000001</v>
      </c>
      <c r="F29" s="32">
        <v>7.2695539999999975E-2</v>
      </c>
      <c r="G29" s="31">
        <v>0.25584864712520039</v>
      </c>
      <c r="H29" s="31">
        <v>0.27208866481504612</v>
      </c>
      <c r="I29" s="31">
        <v>3.5248422438600321E-5</v>
      </c>
    </row>
    <row r="30" spans="1:9" ht="22.5" x14ac:dyDescent="0.25">
      <c r="A30" s="25" t="s">
        <v>222</v>
      </c>
      <c r="B30" s="25" t="s">
        <v>221</v>
      </c>
      <c r="C30" s="32">
        <v>278.85642487000001</v>
      </c>
      <c r="D30" s="32">
        <v>275.85047233</v>
      </c>
      <c r="E30" s="32">
        <v>280.83584567000008</v>
      </c>
      <c r="F30" s="32">
        <v>4.985373340000093</v>
      </c>
      <c r="G30" s="31">
        <v>1.807273809571763E-2</v>
      </c>
      <c r="H30" s="31">
        <v>1.7555336684764406E-2</v>
      </c>
      <c r="I30" s="31">
        <v>2.7741521755870545E-2</v>
      </c>
    </row>
    <row r="31" spans="1:9" ht="22.5" x14ac:dyDescent="0.25">
      <c r="A31" s="25" t="s">
        <v>220</v>
      </c>
      <c r="B31" s="25" t="s">
        <v>219</v>
      </c>
      <c r="C31" s="32">
        <v>469.96375259000001</v>
      </c>
      <c r="D31" s="32">
        <v>485.17250643000006</v>
      </c>
      <c r="E31" s="32">
        <v>482.61316372000005</v>
      </c>
      <c r="F31" s="32">
        <v>-2.5593427100000383</v>
      </c>
      <c r="G31" s="31">
        <v>-5.2751190062936843E-3</v>
      </c>
      <c r="H31" s="31">
        <v>-3.3440316730275671E-2</v>
      </c>
      <c r="I31" s="31">
        <v>4.7673485373872608E-2</v>
      </c>
    </row>
    <row r="32" spans="1:9" ht="22.5" x14ac:dyDescent="0.25">
      <c r="A32" s="25" t="s">
        <v>218</v>
      </c>
      <c r="B32" s="25" t="s">
        <v>217</v>
      </c>
      <c r="C32" s="32">
        <v>0</v>
      </c>
      <c r="D32" s="32">
        <v>0</v>
      </c>
      <c r="E32" s="32">
        <v>0</v>
      </c>
      <c r="F32" s="32">
        <v>0</v>
      </c>
      <c r="G32" s="31">
        <v>0</v>
      </c>
      <c r="H32" s="31">
        <v>0</v>
      </c>
      <c r="I32" s="31">
        <v>0</v>
      </c>
    </row>
    <row r="33" spans="1:9" x14ac:dyDescent="0.25">
      <c r="A33" s="25" t="s">
        <v>216</v>
      </c>
      <c r="B33" s="25" t="s">
        <v>215</v>
      </c>
      <c r="C33" s="32">
        <v>34.787794429999998</v>
      </c>
      <c r="D33" s="32">
        <v>28.603739119999997</v>
      </c>
      <c r="E33" s="32">
        <v>32.170184899999995</v>
      </c>
      <c r="F33" s="32">
        <v>3.5664457800000013</v>
      </c>
      <c r="G33" s="31">
        <v>0.12468460032577733</v>
      </c>
      <c r="H33" s="31">
        <v>0.13357577833483064</v>
      </c>
      <c r="I33" s="31">
        <v>3.1778346605454816E-3</v>
      </c>
    </row>
    <row r="34" spans="1:9" x14ac:dyDescent="0.25">
      <c r="A34" s="28" t="s">
        <v>214</v>
      </c>
      <c r="B34" s="28" t="s">
        <v>213</v>
      </c>
      <c r="C34" s="30">
        <v>9672.7593154300012</v>
      </c>
      <c r="D34" s="30">
        <v>9977.0279042200018</v>
      </c>
      <c r="E34" s="30">
        <v>10123.303549869999</v>
      </c>
      <c r="F34" s="30">
        <v>146.2756456499977</v>
      </c>
      <c r="G34" s="29">
        <v>1.4661244516328078E-2</v>
      </c>
      <c r="H34" s="29">
        <v>1.2803432728283503E-2</v>
      </c>
    </row>
    <row r="99" spans="2:3" x14ac:dyDescent="0.25">
      <c r="B99" t="s">
        <v>263</v>
      </c>
      <c r="C99" t="s">
        <v>253</v>
      </c>
    </row>
    <row r="100" spans="2:3" x14ac:dyDescent="0.25">
      <c r="B100" s="83" t="s">
        <v>208</v>
      </c>
      <c r="C100" s="80">
        <f>I27</f>
        <v>0.92149762714857997</v>
      </c>
    </row>
    <row r="101" spans="2:3" x14ac:dyDescent="0.25">
      <c r="B101" s="84" t="s">
        <v>262</v>
      </c>
      <c r="C101" s="81">
        <f>I30</f>
        <v>2.7741521755870545E-2</v>
      </c>
    </row>
    <row r="102" spans="2:3" x14ac:dyDescent="0.25">
      <c r="B102" s="84" t="s">
        <v>264</v>
      </c>
      <c r="C102" s="82">
        <f>I31</f>
        <v>4.7673485373872608E-2</v>
      </c>
    </row>
    <row r="103" spans="2:3" x14ac:dyDescent="0.25">
      <c r="B103" s="85" t="s">
        <v>265</v>
      </c>
      <c r="C103" s="80">
        <f>+I28+I29+I32+I33</f>
        <v>3.213084011534723E-3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C1B93-EA79-4B3C-8F83-653447F99905}">
  <dimension ref="A1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1" spans="1:8" x14ac:dyDescent="0.25">
      <c r="A1" t="s">
        <v>267</v>
      </c>
    </row>
    <row r="2" spans="1:8" ht="15.75" x14ac:dyDescent="0.25">
      <c r="A2" s="43" t="s">
        <v>266</v>
      </c>
      <c r="B2" s="43"/>
      <c r="C2" s="43"/>
      <c r="D2" s="43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x14ac:dyDescent="0.25">
      <c r="A6" s="33"/>
      <c r="B6" s="33"/>
      <c r="C6" s="33"/>
      <c r="D6" s="33"/>
      <c r="E6" s="33"/>
      <c r="F6" s="33"/>
      <c r="G6" s="33"/>
      <c r="H6" s="33"/>
    </row>
    <row r="7" spans="1:8" x14ac:dyDescent="0.25">
      <c r="A7" s="33"/>
      <c r="B7" s="33"/>
      <c r="C7" s="33"/>
      <c r="D7" s="33"/>
      <c r="E7" s="33"/>
      <c r="F7" s="33"/>
      <c r="G7" s="33"/>
      <c r="H7" s="33"/>
    </row>
    <row r="8" spans="1:8" x14ac:dyDescent="0.25">
      <c r="A8" s="33"/>
      <c r="B8" s="33"/>
      <c r="C8" s="33"/>
      <c r="D8" s="33"/>
      <c r="E8" s="33"/>
      <c r="F8" s="33"/>
      <c r="G8" s="33"/>
      <c r="H8" s="33"/>
    </row>
    <row r="9" spans="1:8" x14ac:dyDescent="0.25">
      <c r="A9" s="33"/>
      <c r="B9" s="33"/>
      <c r="C9" s="33"/>
      <c r="D9" s="33"/>
      <c r="E9" s="33"/>
      <c r="F9" s="33"/>
      <c r="G9" s="33"/>
      <c r="H9" s="33"/>
    </row>
    <row r="10" spans="1:8" x14ac:dyDescent="0.25">
      <c r="A10" s="33"/>
      <c r="B10" s="33"/>
      <c r="C10" s="33"/>
      <c r="D10" s="33"/>
      <c r="E10" s="33"/>
      <c r="F10" s="33"/>
      <c r="G10" s="33"/>
      <c r="H10" s="33"/>
    </row>
    <row r="11" spans="1:8" x14ac:dyDescent="0.25">
      <c r="A11" s="33"/>
      <c r="B11" s="33"/>
      <c r="C11" s="33"/>
      <c r="D11" s="33"/>
      <c r="E11" s="33"/>
      <c r="F11" s="33"/>
      <c r="G11" s="33"/>
      <c r="H11" s="33"/>
    </row>
    <row r="12" spans="1:8" x14ac:dyDescent="0.25">
      <c r="A12" s="33"/>
      <c r="B12" s="33"/>
      <c r="C12" s="33"/>
      <c r="D12" s="33"/>
      <c r="E12" s="33"/>
      <c r="F12" s="33"/>
      <c r="G12" s="33"/>
      <c r="H12" s="33"/>
    </row>
    <row r="13" spans="1:8" x14ac:dyDescent="0.25">
      <c r="A13" s="33"/>
      <c r="B13" s="33"/>
      <c r="C13" s="33"/>
      <c r="D13" s="33"/>
      <c r="E13" s="33"/>
      <c r="F13" s="33"/>
      <c r="G13" s="33"/>
      <c r="H13" s="33"/>
    </row>
    <row r="14" spans="1:8" x14ac:dyDescent="0.25">
      <c r="A14" s="33"/>
      <c r="B14" s="33"/>
      <c r="C14" s="33"/>
      <c r="D14" s="33"/>
      <c r="E14" s="33"/>
      <c r="F14" s="33"/>
      <c r="G14" s="33"/>
      <c r="H14" s="33"/>
    </row>
    <row r="15" spans="1:8" x14ac:dyDescent="0.25">
      <c r="A15" s="33"/>
      <c r="B15" s="33"/>
      <c r="C15" s="33"/>
      <c r="D15" s="33"/>
      <c r="E15" s="33"/>
      <c r="F15" s="33"/>
      <c r="G15" s="33"/>
      <c r="H15" s="33"/>
    </row>
    <row r="16" spans="1:8" x14ac:dyDescent="0.25">
      <c r="A16" s="33"/>
      <c r="B16" s="33"/>
      <c r="C16" s="33"/>
      <c r="D16" s="33"/>
      <c r="E16" s="33"/>
      <c r="F16" s="33"/>
      <c r="G16" s="33"/>
      <c r="H16" s="33"/>
    </row>
    <row r="17" spans="1:9" x14ac:dyDescent="0.25">
      <c r="A17" s="33"/>
      <c r="B17" s="33"/>
      <c r="C17" s="33"/>
      <c r="D17" s="33"/>
      <c r="E17" s="33"/>
      <c r="F17" s="33"/>
      <c r="G17" s="33"/>
      <c r="H17" s="33"/>
    </row>
    <row r="18" spans="1:9" x14ac:dyDescent="0.25">
      <c r="A18" s="33"/>
      <c r="B18" s="33"/>
      <c r="C18" s="33"/>
      <c r="D18" s="33"/>
      <c r="E18" s="33"/>
      <c r="F18" s="33"/>
      <c r="G18" s="33"/>
      <c r="H18" s="33"/>
    </row>
    <row r="19" spans="1:9" x14ac:dyDescent="0.25">
      <c r="A19" s="33"/>
      <c r="B19" s="33"/>
      <c r="C19" s="33"/>
      <c r="D19" s="33"/>
      <c r="E19" s="33"/>
      <c r="F19" s="33"/>
      <c r="G19" s="33"/>
      <c r="H19" s="33"/>
    </row>
    <row r="22" spans="1:9" ht="15.75" x14ac:dyDescent="0.25">
      <c r="A22" s="269" t="s">
        <v>86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895</v>
      </c>
      <c r="E26" s="4" t="s">
        <v>896</v>
      </c>
      <c r="F26" s="4" t="s">
        <v>1833</v>
      </c>
      <c r="G26" s="4" t="s">
        <v>1834</v>
      </c>
      <c r="H26" s="154">
        <v>2.2811337083926412E-2</v>
      </c>
      <c r="I26" s="4" t="s">
        <v>1835</v>
      </c>
    </row>
    <row r="27" spans="1:9" ht="15.75" thickBot="1" x14ac:dyDescent="0.3">
      <c r="A27" s="6">
        <v>2</v>
      </c>
      <c r="B27" s="6" t="s">
        <v>7</v>
      </c>
      <c r="C27" s="5" t="s">
        <v>9</v>
      </c>
      <c r="D27" s="6" t="s">
        <v>898</v>
      </c>
      <c r="E27" s="6" t="s">
        <v>899</v>
      </c>
      <c r="F27" s="6" t="s">
        <v>1836</v>
      </c>
      <c r="G27" s="6" t="s">
        <v>1837</v>
      </c>
      <c r="H27" s="155">
        <v>3.3439994489661402E-2</v>
      </c>
      <c r="I27" s="6" t="s">
        <v>1838</v>
      </c>
    </row>
    <row r="28" spans="1:9" ht="15.75" thickBot="1" x14ac:dyDescent="0.3">
      <c r="A28" s="4">
        <v>3</v>
      </c>
      <c r="B28" s="4" t="s">
        <v>7</v>
      </c>
      <c r="C28" s="3" t="s">
        <v>10</v>
      </c>
      <c r="D28" s="4" t="s">
        <v>900</v>
      </c>
      <c r="E28" s="4" t="s">
        <v>901</v>
      </c>
      <c r="F28" s="4" t="s">
        <v>1839</v>
      </c>
      <c r="G28" s="4" t="s">
        <v>1840</v>
      </c>
      <c r="H28" s="154">
        <v>3.3939257850155662E-2</v>
      </c>
      <c r="I28" s="4" t="s">
        <v>1841</v>
      </c>
    </row>
    <row r="29" spans="1:9" ht="15.75" thickBot="1" x14ac:dyDescent="0.3">
      <c r="A29" s="6">
        <v>4</v>
      </c>
      <c r="B29" s="6" t="s">
        <v>7</v>
      </c>
      <c r="C29" s="7">
        <v>44863</v>
      </c>
      <c r="D29" s="6" t="s">
        <v>903</v>
      </c>
      <c r="E29" s="6" t="s">
        <v>904</v>
      </c>
      <c r="F29" s="6" t="s">
        <v>1842</v>
      </c>
      <c r="G29" s="6" t="s">
        <v>932</v>
      </c>
      <c r="H29" s="155">
        <v>1.192294728019371E-2</v>
      </c>
      <c r="I29" s="6" t="s">
        <v>1843</v>
      </c>
    </row>
    <row r="30" spans="1:9" ht="15.75" thickBot="1" x14ac:dyDescent="0.3">
      <c r="A30" s="4">
        <v>5</v>
      </c>
      <c r="B30" s="4" t="s">
        <v>7</v>
      </c>
      <c r="C30" s="3" t="s">
        <v>11</v>
      </c>
      <c r="D30" s="4" t="s">
        <v>905</v>
      </c>
      <c r="E30" s="4" t="s">
        <v>906</v>
      </c>
      <c r="F30" s="4" t="s">
        <v>1844</v>
      </c>
      <c r="G30" s="4" t="s">
        <v>1845</v>
      </c>
      <c r="H30" s="154">
        <v>1.1557427103278015E-2</v>
      </c>
      <c r="I30" s="4" t="s">
        <v>1846</v>
      </c>
    </row>
    <row r="31" spans="1:9" ht="15.75" thickBot="1" x14ac:dyDescent="0.3">
      <c r="A31" s="6">
        <v>6</v>
      </c>
      <c r="B31" s="6" t="s">
        <v>7</v>
      </c>
      <c r="C31" s="5" t="s">
        <v>13</v>
      </c>
      <c r="D31" s="6" t="s">
        <v>907</v>
      </c>
      <c r="E31" s="6" t="s">
        <v>908</v>
      </c>
      <c r="F31" s="6" t="s">
        <v>1847</v>
      </c>
      <c r="G31" s="6" t="s">
        <v>529</v>
      </c>
      <c r="H31" s="155">
        <v>1.1735157558325321E-2</v>
      </c>
      <c r="I31" s="6" t="s">
        <v>449</v>
      </c>
    </row>
    <row r="32" spans="1:9" ht="15.75" thickBot="1" x14ac:dyDescent="0.3">
      <c r="A32" s="4">
        <v>7</v>
      </c>
      <c r="B32" s="4" t="s">
        <v>7</v>
      </c>
      <c r="C32" s="3" t="s">
        <v>12</v>
      </c>
      <c r="D32" s="4" t="s">
        <v>910</v>
      </c>
      <c r="E32" s="4" t="s">
        <v>911</v>
      </c>
      <c r="F32" s="4" t="s">
        <v>1848</v>
      </c>
      <c r="G32" s="4" t="s">
        <v>1716</v>
      </c>
      <c r="H32" s="154">
        <v>1.1679040017401757E-2</v>
      </c>
      <c r="I32" s="4" t="s">
        <v>1849</v>
      </c>
    </row>
    <row r="33" spans="1:9" ht="15.75" thickBot="1" x14ac:dyDescent="0.3">
      <c r="A33" s="6">
        <v>8</v>
      </c>
      <c r="B33" s="6" t="s">
        <v>7</v>
      </c>
      <c r="C33" s="5" t="s">
        <v>16</v>
      </c>
      <c r="D33" s="6" t="s">
        <v>912</v>
      </c>
      <c r="E33" s="6" t="s">
        <v>913</v>
      </c>
      <c r="F33" s="6" t="s">
        <v>1850</v>
      </c>
      <c r="G33" s="6" t="s">
        <v>1851</v>
      </c>
      <c r="H33" s="155">
        <v>4.8340166615594329E-2</v>
      </c>
      <c r="I33" s="6" t="s">
        <v>579</v>
      </c>
    </row>
    <row r="34" spans="1:9" ht="15.75" thickBot="1" x14ac:dyDescent="0.3">
      <c r="A34" s="4">
        <v>9</v>
      </c>
      <c r="B34" s="4" t="s">
        <v>7</v>
      </c>
      <c r="C34" s="3" t="s">
        <v>14</v>
      </c>
      <c r="D34" s="4" t="s">
        <v>914</v>
      </c>
      <c r="E34" s="4" t="s">
        <v>915</v>
      </c>
      <c r="F34" s="4" t="s">
        <v>1853</v>
      </c>
      <c r="G34" s="4" t="s">
        <v>1854</v>
      </c>
      <c r="H34" s="173">
        <v>-3.3156923758940722E-3</v>
      </c>
      <c r="I34" s="4" t="s">
        <v>310</v>
      </c>
    </row>
    <row r="35" spans="1:9" ht="15.75" thickBot="1" x14ac:dyDescent="0.3">
      <c r="A35" s="6">
        <v>10</v>
      </c>
      <c r="B35" s="6" t="s">
        <v>7</v>
      </c>
      <c r="C35" s="5" t="s">
        <v>15</v>
      </c>
      <c r="D35" s="6" t="s">
        <v>917</v>
      </c>
      <c r="E35" s="6" t="s">
        <v>918</v>
      </c>
      <c r="F35" s="6" t="s">
        <v>1855</v>
      </c>
      <c r="G35" s="6" t="s">
        <v>1816</v>
      </c>
      <c r="H35" s="175">
        <v>-1.4412809988758838E-3</v>
      </c>
      <c r="I35" s="6" t="s">
        <v>1119</v>
      </c>
    </row>
    <row r="36" spans="1:9" ht="15.75" thickBot="1" x14ac:dyDescent="0.3">
      <c r="A36" s="4">
        <v>11</v>
      </c>
      <c r="B36" s="4" t="s">
        <v>7</v>
      </c>
      <c r="C36" s="3" t="s">
        <v>18</v>
      </c>
      <c r="D36" s="4" t="s">
        <v>920</v>
      </c>
      <c r="E36" s="4" t="s">
        <v>921</v>
      </c>
      <c r="F36" s="4" t="s">
        <v>1856</v>
      </c>
      <c r="G36" s="4" t="s">
        <v>1857</v>
      </c>
      <c r="H36" s="156">
        <v>4.2370069875958061E-3</v>
      </c>
      <c r="I36" s="4" t="s">
        <v>465</v>
      </c>
    </row>
    <row r="37" spans="1:9" ht="15.75" thickBot="1" x14ac:dyDescent="0.3">
      <c r="A37" s="6">
        <v>12</v>
      </c>
      <c r="B37" s="6" t="s">
        <v>7</v>
      </c>
      <c r="C37" s="5" t="s">
        <v>17</v>
      </c>
      <c r="D37" s="6" t="s">
        <v>922</v>
      </c>
      <c r="E37" s="6" t="s">
        <v>923</v>
      </c>
      <c r="F37" s="6" t="s">
        <v>1858</v>
      </c>
      <c r="G37" s="6" t="s">
        <v>1859</v>
      </c>
      <c r="H37" s="174">
        <v>-1.2486442361305014E-2</v>
      </c>
      <c r="I37" s="6" t="s">
        <v>1860</v>
      </c>
    </row>
    <row r="38" spans="1:9" ht="15.75" thickBot="1" x14ac:dyDescent="0.3">
      <c r="A38" s="4">
        <v>13</v>
      </c>
      <c r="B38" s="4" t="s">
        <v>7</v>
      </c>
      <c r="C38" s="8">
        <v>44765</v>
      </c>
      <c r="D38" s="4" t="s">
        <v>924</v>
      </c>
      <c r="E38" s="4" t="s">
        <v>925</v>
      </c>
      <c r="F38" s="4" t="s">
        <v>1861</v>
      </c>
      <c r="G38" s="4" t="s">
        <v>1339</v>
      </c>
      <c r="H38" s="154">
        <v>1.6774998318654415E-2</v>
      </c>
      <c r="I38" s="4" t="s">
        <v>330</v>
      </c>
    </row>
    <row r="39" spans="1:9" ht="15.75" thickBot="1" x14ac:dyDescent="0.3">
      <c r="A39" s="6">
        <v>14</v>
      </c>
      <c r="B39" s="6" t="s">
        <v>7</v>
      </c>
      <c r="C39" s="5" t="s">
        <v>19</v>
      </c>
      <c r="D39" s="6" t="s">
        <v>927</v>
      </c>
      <c r="E39" s="6" t="s">
        <v>928</v>
      </c>
      <c r="F39" s="6" t="s">
        <v>1862</v>
      </c>
      <c r="G39" s="6" t="s">
        <v>1863</v>
      </c>
      <c r="H39" s="155">
        <v>1.4362128970781497E-2</v>
      </c>
      <c r="I39" s="6" t="s">
        <v>929</v>
      </c>
    </row>
    <row r="40" spans="1:9" ht="15.75" thickBot="1" x14ac:dyDescent="0.3">
      <c r="A40" s="4">
        <v>15</v>
      </c>
      <c r="B40" s="4" t="s">
        <v>7</v>
      </c>
      <c r="C40" s="3" t="s">
        <v>22</v>
      </c>
      <c r="D40" s="4" t="s">
        <v>930</v>
      </c>
      <c r="E40" s="4" t="s">
        <v>931</v>
      </c>
      <c r="F40" s="4" t="s">
        <v>1864</v>
      </c>
      <c r="G40" s="4" t="s">
        <v>1865</v>
      </c>
      <c r="H40" s="154">
        <v>2.1818279644894623E-2</v>
      </c>
      <c r="I40" s="4" t="s">
        <v>1390</v>
      </c>
    </row>
    <row r="41" spans="1:9" ht="15.75" thickBot="1" x14ac:dyDescent="0.3">
      <c r="A41" s="6">
        <v>16</v>
      </c>
      <c r="B41" s="6" t="s">
        <v>7</v>
      </c>
      <c r="C41" s="5" t="s">
        <v>20</v>
      </c>
      <c r="D41" s="6" t="s">
        <v>933</v>
      </c>
      <c r="E41" s="6" t="s">
        <v>934</v>
      </c>
      <c r="F41" s="6" t="s">
        <v>1866</v>
      </c>
      <c r="G41" s="6" t="s">
        <v>513</v>
      </c>
      <c r="H41" s="155">
        <v>3.3724967671075121E-2</v>
      </c>
      <c r="I41" s="6" t="s">
        <v>585</v>
      </c>
    </row>
    <row r="42" spans="1:9" ht="15.75" thickBot="1" x14ac:dyDescent="0.3">
      <c r="A42" s="4">
        <v>17</v>
      </c>
      <c r="B42" s="4" t="s">
        <v>7</v>
      </c>
      <c r="C42" s="3" t="s">
        <v>21</v>
      </c>
      <c r="D42" s="4" t="s">
        <v>936</v>
      </c>
      <c r="E42" s="4" t="s">
        <v>937</v>
      </c>
      <c r="F42" s="4" t="s">
        <v>1867</v>
      </c>
      <c r="G42" s="4" t="s">
        <v>321</v>
      </c>
      <c r="H42" s="154">
        <v>1.8231509028625009E-2</v>
      </c>
      <c r="I42" s="4" t="s">
        <v>938</v>
      </c>
    </row>
    <row r="43" spans="1:9" ht="15.75" thickBot="1" x14ac:dyDescent="0.3">
      <c r="A43" s="6">
        <v>18</v>
      </c>
      <c r="B43" s="6" t="s">
        <v>7</v>
      </c>
      <c r="C43" s="5" t="s">
        <v>23</v>
      </c>
      <c r="D43" s="6" t="s">
        <v>939</v>
      </c>
      <c r="E43" s="6" t="s">
        <v>940</v>
      </c>
      <c r="F43" s="6" t="s">
        <v>1868</v>
      </c>
      <c r="G43" s="6" t="s">
        <v>633</v>
      </c>
      <c r="H43" s="157">
        <v>2.242103963306257E-4</v>
      </c>
      <c r="I43" s="6" t="s">
        <v>346</v>
      </c>
    </row>
    <row r="44" spans="1:9" ht="15.75" thickBot="1" x14ac:dyDescent="0.3">
      <c r="A44" s="4">
        <v>19</v>
      </c>
      <c r="B44" s="4" t="s">
        <v>7</v>
      </c>
      <c r="C44" s="3" t="s">
        <v>26</v>
      </c>
      <c r="D44" s="4" t="s">
        <v>948</v>
      </c>
      <c r="E44" s="4" t="s">
        <v>1869</v>
      </c>
      <c r="F44" s="4" t="s">
        <v>1870</v>
      </c>
      <c r="G44" s="4" t="s">
        <v>345</v>
      </c>
      <c r="H44" s="154">
        <v>1.5538196567086585E-2</v>
      </c>
      <c r="I44" s="4" t="s">
        <v>1872</v>
      </c>
    </row>
    <row r="45" spans="1:9" ht="15.75" thickBot="1" x14ac:dyDescent="0.3">
      <c r="A45" s="6">
        <v>20</v>
      </c>
      <c r="B45" s="6" t="s">
        <v>7</v>
      </c>
      <c r="C45" s="5" t="s">
        <v>25</v>
      </c>
      <c r="D45" s="6" t="s">
        <v>942</v>
      </c>
      <c r="E45" s="6" t="s">
        <v>943</v>
      </c>
      <c r="F45" s="6" t="s">
        <v>1873</v>
      </c>
      <c r="G45" s="6" t="s">
        <v>758</v>
      </c>
      <c r="H45" s="157">
        <v>7.8392829284337957E-4</v>
      </c>
      <c r="I45" s="6" t="s">
        <v>833</v>
      </c>
    </row>
    <row r="46" spans="1:9" ht="15.75" thickBot="1" x14ac:dyDescent="0.3">
      <c r="A46" s="4">
        <v>21</v>
      </c>
      <c r="B46" s="4" t="s">
        <v>7</v>
      </c>
      <c r="C46" s="3" t="s">
        <v>24</v>
      </c>
      <c r="D46" s="4" t="s">
        <v>944</v>
      </c>
      <c r="E46" s="4" t="s">
        <v>945</v>
      </c>
      <c r="F46" s="4" t="s">
        <v>1874</v>
      </c>
      <c r="G46" s="4" t="s">
        <v>1054</v>
      </c>
      <c r="H46" s="173">
        <v>-3.7631886485579311E-3</v>
      </c>
      <c r="I46" s="4" t="s">
        <v>1875</v>
      </c>
    </row>
    <row r="47" spans="1:9" ht="15.75" thickBot="1" x14ac:dyDescent="0.3">
      <c r="A47" s="6">
        <v>22</v>
      </c>
      <c r="B47" s="6" t="s">
        <v>7</v>
      </c>
      <c r="C47" s="5" t="s">
        <v>27</v>
      </c>
      <c r="D47" s="6" t="s">
        <v>950</v>
      </c>
      <c r="E47" s="6" t="s">
        <v>951</v>
      </c>
      <c r="F47" s="6" t="s">
        <v>1876</v>
      </c>
      <c r="G47" s="6" t="s">
        <v>329</v>
      </c>
      <c r="H47" s="174">
        <v>-1.2894429990297836E-2</v>
      </c>
      <c r="I47" s="6" t="s">
        <v>1877</v>
      </c>
    </row>
    <row r="48" spans="1:9" ht="15.75" thickBot="1" x14ac:dyDescent="0.3">
      <c r="A48" s="4">
        <v>23</v>
      </c>
      <c r="B48" s="4" t="s">
        <v>7</v>
      </c>
      <c r="C48" s="3" t="s">
        <v>28</v>
      </c>
      <c r="D48" s="4" t="s">
        <v>952</v>
      </c>
      <c r="E48" s="4" t="s">
        <v>953</v>
      </c>
      <c r="F48" s="4" t="s">
        <v>1878</v>
      </c>
      <c r="G48" s="4" t="s">
        <v>1150</v>
      </c>
      <c r="H48" s="154">
        <v>2.3563142007799059E-2</v>
      </c>
      <c r="I48" s="4" t="s">
        <v>831</v>
      </c>
    </row>
    <row r="49" spans="1:9" ht="15.75" thickBot="1" x14ac:dyDescent="0.3">
      <c r="A49" s="6">
        <v>24</v>
      </c>
      <c r="B49" s="6" t="s">
        <v>7</v>
      </c>
      <c r="C49" s="5" t="s">
        <v>29</v>
      </c>
      <c r="D49" s="6" t="s">
        <v>954</v>
      </c>
      <c r="E49" s="6" t="s">
        <v>955</v>
      </c>
      <c r="F49" s="6" t="s">
        <v>1729</v>
      </c>
      <c r="G49" s="6" t="s">
        <v>1879</v>
      </c>
      <c r="H49" s="174">
        <v>-6.0776666580223742E-3</v>
      </c>
      <c r="I49" s="6" t="s">
        <v>369</v>
      </c>
    </row>
    <row r="50" spans="1:9" ht="15.75" thickBot="1" x14ac:dyDescent="0.3">
      <c r="A50" s="4">
        <v>25</v>
      </c>
      <c r="B50" s="4" t="s">
        <v>7</v>
      </c>
      <c r="C50" s="8">
        <v>44666</v>
      </c>
      <c r="D50" s="4" t="s">
        <v>956</v>
      </c>
      <c r="E50" s="4" t="s">
        <v>957</v>
      </c>
      <c r="F50" s="4" t="s">
        <v>1880</v>
      </c>
      <c r="G50" s="4" t="s">
        <v>1881</v>
      </c>
      <c r="H50" s="172">
        <v>-1.8321159949451805E-2</v>
      </c>
      <c r="I50" s="4" t="s">
        <v>1497</v>
      </c>
    </row>
    <row r="51" spans="1:9" ht="15.75" thickBot="1" x14ac:dyDescent="0.3">
      <c r="A51" s="6">
        <v>26</v>
      </c>
      <c r="B51" s="6" t="s">
        <v>7</v>
      </c>
      <c r="C51" s="5" t="s">
        <v>31</v>
      </c>
      <c r="D51" s="6" t="s">
        <v>959</v>
      </c>
      <c r="E51" s="6" t="s">
        <v>960</v>
      </c>
      <c r="F51" s="6" t="s">
        <v>1882</v>
      </c>
      <c r="G51" s="6" t="s">
        <v>1352</v>
      </c>
      <c r="H51" s="155">
        <v>1.8977078134189543E-2</v>
      </c>
      <c r="I51" s="6" t="s">
        <v>746</v>
      </c>
    </row>
    <row r="52" spans="1:9" ht="15.75" thickBot="1" x14ac:dyDescent="0.3">
      <c r="A52" s="4">
        <v>27</v>
      </c>
      <c r="B52" s="4" t="s">
        <v>30</v>
      </c>
      <c r="C52" s="8">
        <v>44843</v>
      </c>
      <c r="D52" s="4" t="s">
        <v>962</v>
      </c>
      <c r="E52" s="4" t="s">
        <v>963</v>
      </c>
      <c r="F52" s="4" t="s">
        <v>1883</v>
      </c>
      <c r="G52" s="4" t="s">
        <v>1884</v>
      </c>
      <c r="H52" s="154">
        <v>1.481309790744979E-2</v>
      </c>
      <c r="I52" s="4" t="s">
        <v>965</v>
      </c>
    </row>
    <row r="53" spans="1:9" ht="15.75" thickBot="1" x14ac:dyDescent="0.3">
      <c r="A53" s="6">
        <v>28</v>
      </c>
      <c r="B53" s="6" t="s">
        <v>30</v>
      </c>
      <c r="C53" s="5" t="s">
        <v>33</v>
      </c>
      <c r="D53" s="6" t="s">
        <v>966</v>
      </c>
      <c r="E53" s="6" t="s">
        <v>967</v>
      </c>
      <c r="F53" s="6" t="s">
        <v>1886</v>
      </c>
      <c r="G53" s="6" t="s">
        <v>1267</v>
      </c>
      <c r="H53" s="155">
        <v>1.4816921624130855E-2</v>
      </c>
      <c r="I53" s="6" t="s">
        <v>862</v>
      </c>
    </row>
    <row r="54" spans="1:9" ht="15.75" thickBot="1" x14ac:dyDescent="0.3">
      <c r="A54" s="4">
        <v>29</v>
      </c>
      <c r="B54" s="4" t="s">
        <v>7</v>
      </c>
      <c r="C54" s="3" t="s">
        <v>32</v>
      </c>
      <c r="D54" s="4" t="s">
        <v>968</v>
      </c>
      <c r="E54" s="4" t="s">
        <v>969</v>
      </c>
      <c r="F54" s="4" t="s">
        <v>1887</v>
      </c>
      <c r="G54" s="4" t="s">
        <v>1888</v>
      </c>
      <c r="H54" s="172">
        <v>-1.8979653085540955E-2</v>
      </c>
      <c r="I54" s="4" t="s">
        <v>506</v>
      </c>
    </row>
    <row r="55" spans="1:9" ht="15.75" thickBot="1" x14ac:dyDescent="0.3">
      <c r="A55" s="6">
        <v>30</v>
      </c>
      <c r="B55" s="6" t="s">
        <v>30</v>
      </c>
      <c r="C55" s="5" t="s">
        <v>35</v>
      </c>
      <c r="D55" s="6" t="s">
        <v>971</v>
      </c>
      <c r="E55" s="6" t="s">
        <v>972</v>
      </c>
      <c r="F55" s="6" t="s">
        <v>1889</v>
      </c>
      <c r="G55" s="6" t="s">
        <v>575</v>
      </c>
      <c r="H55" s="157">
        <v>1.5411267014839591E-3</v>
      </c>
      <c r="I55" s="6" t="s">
        <v>1710</v>
      </c>
    </row>
    <row r="56" spans="1:9" ht="15.75" thickBot="1" x14ac:dyDescent="0.3">
      <c r="A56" s="4">
        <v>31</v>
      </c>
      <c r="B56" s="4" t="s">
        <v>30</v>
      </c>
      <c r="C56" s="3" t="s">
        <v>34</v>
      </c>
      <c r="D56" s="4" t="s">
        <v>973</v>
      </c>
      <c r="E56" s="4" t="s">
        <v>974</v>
      </c>
      <c r="F56" s="4" t="s">
        <v>1890</v>
      </c>
      <c r="G56" s="4" t="s">
        <v>648</v>
      </c>
      <c r="H56" s="172">
        <v>-5.6388985487696233E-3</v>
      </c>
      <c r="I56" s="4" t="s">
        <v>1270</v>
      </c>
    </row>
    <row r="57" spans="1:9" ht="15.75" thickBot="1" x14ac:dyDescent="0.3">
      <c r="A57" s="6">
        <v>32</v>
      </c>
      <c r="B57" s="6" t="s">
        <v>30</v>
      </c>
      <c r="C57" s="5" t="s">
        <v>38</v>
      </c>
      <c r="D57" s="6" t="s">
        <v>976</v>
      </c>
      <c r="E57" s="6" t="s">
        <v>977</v>
      </c>
      <c r="F57" s="6" t="s">
        <v>1891</v>
      </c>
      <c r="G57" s="6" t="s">
        <v>384</v>
      </c>
      <c r="H57" s="155">
        <v>3.3190050634144874E-2</v>
      </c>
      <c r="I57" s="6" t="s">
        <v>630</v>
      </c>
    </row>
    <row r="58" spans="1:9" ht="15.75" thickBot="1" x14ac:dyDescent="0.3">
      <c r="A58" s="4">
        <v>33</v>
      </c>
      <c r="B58" s="4" t="s">
        <v>30</v>
      </c>
      <c r="C58" s="3" t="s">
        <v>37</v>
      </c>
      <c r="D58" s="4" t="s">
        <v>978</v>
      </c>
      <c r="E58" s="4" t="s">
        <v>979</v>
      </c>
      <c r="F58" s="4" t="s">
        <v>1892</v>
      </c>
      <c r="G58" s="4" t="s">
        <v>638</v>
      </c>
      <c r="H58" s="154">
        <v>1.3622846778890169E-2</v>
      </c>
      <c r="I58" s="4" t="s">
        <v>523</v>
      </c>
    </row>
    <row r="59" spans="1:9" ht="15.75" thickBot="1" x14ac:dyDescent="0.3">
      <c r="A59" s="6">
        <v>34</v>
      </c>
      <c r="B59" s="6" t="s">
        <v>30</v>
      </c>
      <c r="C59" s="5" t="s">
        <v>39</v>
      </c>
      <c r="D59" s="6" t="s">
        <v>982</v>
      </c>
      <c r="E59" s="6" t="s">
        <v>983</v>
      </c>
      <c r="F59" s="6" t="s">
        <v>1894</v>
      </c>
      <c r="G59" s="6" t="s">
        <v>463</v>
      </c>
      <c r="H59" s="157">
        <v>3.3144528506487761E-3</v>
      </c>
      <c r="I59" s="6" t="s">
        <v>985</v>
      </c>
    </row>
    <row r="60" spans="1:9" ht="15.75" thickBot="1" x14ac:dyDescent="0.3">
      <c r="A60" s="4">
        <v>35</v>
      </c>
      <c r="B60" s="4" t="s">
        <v>30</v>
      </c>
      <c r="C60" s="3" t="s">
        <v>41</v>
      </c>
      <c r="D60" s="4" t="s">
        <v>986</v>
      </c>
      <c r="E60" s="4" t="s">
        <v>987</v>
      </c>
      <c r="F60" s="4" t="s">
        <v>1895</v>
      </c>
      <c r="G60" s="4" t="s">
        <v>1896</v>
      </c>
      <c r="H60" s="154">
        <v>2.3333775465641363E-2</v>
      </c>
      <c r="I60" s="4" t="s">
        <v>989</v>
      </c>
    </row>
    <row r="61" spans="1:9" ht="15.75" thickBot="1" x14ac:dyDescent="0.3">
      <c r="A61" s="6">
        <v>36</v>
      </c>
      <c r="B61" s="6" t="s">
        <v>30</v>
      </c>
      <c r="C61" s="5" t="s">
        <v>40</v>
      </c>
      <c r="D61" s="6" t="s">
        <v>990</v>
      </c>
      <c r="E61" s="6" t="s">
        <v>991</v>
      </c>
      <c r="F61" s="6" t="s">
        <v>1897</v>
      </c>
      <c r="G61" s="6" t="s">
        <v>1898</v>
      </c>
      <c r="H61" s="174">
        <v>-5.0724212160918103E-2</v>
      </c>
      <c r="I61" s="6" t="s">
        <v>1184</v>
      </c>
    </row>
    <row r="62" spans="1:9" ht="15.75" thickBot="1" x14ac:dyDescent="0.3">
      <c r="A62" s="4">
        <v>37</v>
      </c>
      <c r="B62" s="4" t="s">
        <v>30</v>
      </c>
      <c r="C62" s="3" t="s">
        <v>36</v>
      </c>
      <c r="D62" s="4" t="s">
        <v>993</v>
      </c>
      <c r="E62" s="4" t="s">
        <v>795</v>
      </c>
      <c r="F62" s="4" t="s">
        <v>1899</v>
      </c>
      <c r="G62" s="4" t="s">
        <v>980</v>
      </c>
      <c r="H62" s="154">
        <v>2.6503415263062081E-2</v>
      </c>
      <c r="I62" s="4" t="s">
        <v>994</v>
      </c>
    </row>
    <row r="63" spans="1:9" ht="15.75" thickBot="1" x14ac:dyDescent="0.3">
      <c r="A63" s="6">
        <v>38</v>
      </c>
      <c r="B63" s="6" t="s">
        <v>30</v>
      </c>
      <c r="C63" s="5" t="s">
        <v>42</v>
      </c>
      <c r="D63" s="6" t="s">
        <v>995</v>
      </c>
      <c r="E63" s="6" t="s">
        <v>996</v>
      </c>
      <c r="F63" s="6" t="s">
        <v>1901</v>
      </c>
      <c r="G63" s="6" t="s">
        <v>1000</v>
      </c>
      <c r="H63" s="157">
        <v>3.2884664825767675E-4</v>
      </c>
      <c r="I63" s="6" t="s">
        <v>537</v>
      </c>
    </row>
    <row r="64" spans="1:9" ht="15.75" thickBot="1" x14ac:dyDescent="0.3">
      <c r="A64" s="4">
        <v>39</v>
      </c>
      <c r="B64" s="4" t="s">
        <v>30</v>
      </c>
      <c r="C64" s="3" t="s">
        <v>44</v>
      </c>
      <c r="D64" s="4" t="s">
        <v>997</v>
      </c>
      <c r="E64" s="4" t="s">
        <v>998</v>
      </c>
      <c r="F64" s="4" t="s">
        <v>1902</v>
      </c>
      <c r="G64" s="4" t="s">
        <v>588</v>
      </c>
      <c r="H64" s="154">
        <v>1.4532474998418194E-2</v>
      </c>
      <c r="I64" s="4" t="s">
        <v>711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999</v>
      </c>
      <c r="E65" s="6" t="s">
        <v>999</v>
      </c>
      <c r="F65" s="6" t="s">
        <v>1903</v>
      </c>
      <c r="G65" s="6" t="s">
        <v>1284</v>
      </c>
      <c r="H65" s="157">
        <v>2.2757745509272577E-3</v>
      </c>
      <c r="I65" s="6" t="s">
        <v>551</v>
      </c>
    </row>
    <row r="66" spans="1:9" ht="15.75" thickBot="1" x14ac:dyDescent="0.3">
      <c r="A66" s="170"/>
      <c r="B66" s="171"/>
      <c r="C66" s="168" t="s">
        <v>46</v>
      </c>
      <c r="D66" s="169" t="s">
        <v>1001</v>
      </c>
      <c r="E66" s="169" t="s">
        <v>1904</v>
      </c>
      <c r="F66" s="169" t="s">
        <v>1905</v>
      </c>
      <c r="G66" s="169" t="s">
        <v>1906</v>
      </c>
      <c r="H66" s="185">
        <v>1.5400168292015041E-2</v>
      </c>
    </row>
  </sheetData>
  <sortState xmlns:xlrd2="http://schemas.microsoft.com/office/spreadsheetml/2017/richdata2" ref="A26:G65">
    <sortCondition descending="1" ref="D26:D65"/>
  </sortState>
  <mergeCells count="2"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E0369-887A-460A-B34E-F15FA7B19E71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268</v>
      </c>
      <c r="B2" s="269"/>
      <c r="C2" s="269"/>
      <c r="D2" s="269"/>
    </row>
    <row r="4" spans="1:8" x14ac:dyDescent="0.25">
      <c r="A4" s="36"/>
      <c r="B4" s="36"/>
      <c r="C4" s="36"/>
      <c r="D4" s="36"/>
      <c r="E4" s="36"/>
      <c r="F4" s="36"/>
      <c r="G4" s="36"/>
      <c r="H4" s="36"/>
    </row>
    <row r="5" spans="1:8" x14ac:dyDescent="0.25">
      <c r="A5" s="36"/>
      <c r="B5" s="36"/>
      <c r="C5" s="36"/>
      <c r="D5" s="36"/>
      <c r="E5" s="36"/>
      <c r="F5" s="36"/>
      <c r="G5" s="36"/>
      <c r="H5" s="36"/>
    </row>
    <row r="6" spans="1:8" x14ac:dyDescent="0.25">
      <c r="A6" s="36"/>
      <c r="B6" s="36"/>
      <c r="C6" s="36"/>
      <c r="D6" s="36"/>
      <c r="E6" s="36"/>
      <c r="F6" s="36"/>
      <c r="G6" s="36"/>
      <c r="H6" s="36"/>
    </row>
    <row r="7" spans="1:8" x14ac:dyDescent="0.25">
      <c r="A7" s="36"/>
      <c r="B7" s="36"/>
      <c r="C7" s="36"/>
      <c r="D7" s="36"/>
      <c r="E7" s="36"/>
      <c r="F7" s="36"/>
      <c r="G7" s="36"/>
      <c r="H7" s="36"/>
    </row>
    <row r="8" spans="1:8" x14ac:dyDescent="0.25">
      <c r="A8" s="36"/>
      <c r="B8" s="36"/>
      <c r="C8" s="36"/>
      <c r="D8" s="36"/>
      <c r="E8" s="36"/>
      <c r="F8" s="36"/>
      <c r="G8" s="36"/>
      <c r="H8" s="36"/>
    </row>
    <row r="9" spans="1:8" x14ac:dyDescent="0.25">
      <c r="A9" s="36"/>
      <c r="B9" s="36"/>
      <c r="C9" s="36"/>
      <c r="D9" s="36"/>
      <c r="E9" s="36"/>
      <c r="F9" s="36"/>
      <c r="G9" s="36"/>
      <c r="H9" s="36"/>
    </row>
    <row r="10" spans="1:8" x14ac:dyDescent="0.25">
      <c r="A10" s="36"/>
      <c r="B10" s="36"/>
      <c r="C10" s="36"/>
      <c r="D10" s="36"/>
      <c r="E10" s="36"/>
      <c r="F10" s="36"/>
      <c r="G10" s="36"/>
      <c r="H10" s="36"/>
    </row>
    <row r="11" spans="1:8" x14ac:dyDescent="0.25">
      <c r="A11" s="36"/>
      <c r="B11" s="36"/>
      <c r="C11" s="36"/>
      <c r="D11" s="36"/>
      <c r="E11" s="36"/>
      <c r="F11" s="36"/>
      <c r="G11" s="36"/>
      <c r="H11" s="36"/>
    </row>
    <row r="12" spans="1:8" x14ac:dyDescent="0.25">
      <c r="A12" s="36"/>
      <c r="B12" s="36"/>
      <c r="C12" s="36"/>
      <c r="D12" s="36"/>
      <c r="E12" s="36"/>
      <c r="F12" s="36"/>
      <c r="G12" s="36"/>
      <c r="H12" s="36"/>
    </row>
    <row r="13" spans="1:8" x14ac:dyDescent="0.25">
      <c r="A13" s="36"/>
      <c r="B13" s="36"/>
      <c r="C13" s="36"/>
      <c r="D13" s="36"/>
      <c r="E13" s="36"/>
      <c r="F13" s="36"/>
      <c r="G13" s="36"/>
      <c r="H13" s="36"/>
    </row>
    <row r="14" spans="1:8" x14ac:dyDescent="0.25">
      <c r="A14" s="36"/>
      <c r="B14" s="36"/>
      <c r="C14" s="36"/>
      <c r="D14" s="36"/>
      <c r="E14" s="36"/>
      <c r="F14" s="36"/>
      <c r="G14" s="36"/>
      <c r="H14" s="36"/>
    </row>
    <row r="15" spans="1:8" x14ac:dyDescent="0.25">
      <c r="A15" s="36"/>
      <c r="B15" s="36"/>
      <c r="C15" s="36"/>
      <c r="D15" s="36"/>
      <c r="E15" s="36"/>
      <c r="F15" s="36"/>
      <c r="G15" s="36"/>
      <c r="H15" s="36"/>
    </row>
    <row r="16" spans="1:8" x14ac:dyDescent="0.25">
      <c r="A16" s="36"/>
      <c r="B16" s="36"/>
      <c r="C16" s="36"/>
      <c r="D16" s="36"/>
      <c r="E16" s="36"/>
      <c r="F16" s="36"/>
      <c r="G16" s="36"/>
      <c r="H16" s="36"/>
    </row>
    <row r="17" spans="1:9" x14ac:dyDescent="0.25">
      <c r="A17" s="36"/>
      <c r="B17" s="36"/>
      <c r="C17" s="36"/>
      <c r="D17" s="36"/>
      <c r="E17" s="36"/>
      <c r="F17" s="36"/>
      <c r="G17" s="36"/>
      <c r="H17" s="36"/>
    </row>
    <row r="18" spans="1:9" x14ac:dyDescent="0.25">
      <c r="A18" s="36"/>
      <c r="B18" s="36"/>
      <c r="C18" s="36"/>
      <c r="D18" s="36"/>
      <c r="E18" s="36"/>
      <c r="F18" s="36"/>
      <c r="G18" s="36"/>
      <c r="H18" s="36"/>
    </row>
    <row r="19" spans="1:9" x14ac:dyDescent="0.25">
      <c r="A19" s="36"/>
      <c r="B19" s="36"/>
      <c r="C19" s="36"/>
      <c r="D19" s="36"/>
      <c r="E19" s="36"/>
      <c r="F19" s="36"/>
      <c r="G19" s="36"/>
      <c r="H19" s="36"/>
    </row>
    <row r="22" spans="1:9" ht="15.75" x14ac:dyDescent="0.25">
      <c r="A22" s="269" t="s">
        <v>87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8">
        <v>44863</v>
      </c>
      <c r="D26" s="4" t="s">
        <v>1002</v>
      </c>
      <c r="E26" s="4" t="s">
        <v>1003</v>
      </c>
      <c r="F26" s="4" t="s">
        <v>1907</v>
      </c>
      <c r="G26" s="4" t="s">
        <v>1908</v>
      </c>
      <c r="H26" s="172">
        <v>-1.5794719722937181E-2</v>
      </c>
      <c r="I26" s="4" t="s">
        <v>1909</v>
      </c>
    </row>
    <row r="27" spans="1:9" ht="15.75" thickBot="1" x14ac:dyDescent="0.3">
      <c r="A27" s="6">
        <v>2</v>
      </c>
      <c r="B27" s="6" t="s">
        <v>7</v>
      </c>
      <c r="C27" s="5" t="s">
        <v>8</v>
      </c>
      <c r="D27" s="6" t="s">
        <v>1004</v>
      </c>
      <c r="E27" s="6" t="s">
        <v>1005</v>
      </c>
      <c r="F27" s="6" t="s">
        <v>1910</v>
      </c>
      <c r="G27" s="6" t="s">
        <v>1911</v>
      </c>
      <c r="H27" s="174">
        <v>-6.7717073213040324E-2</v>
      </c>
      <c r="I27" s="6" t="s">
        <v>1912</v>
      </c>
    </row>
    <row r="28" spans="1:9" ht="15.75" thickBot="1" x14ac:dyDescent="0.3">
      <c r="A28" s="4">
        <v>3</v>
      </c>
      <c r="B28" s="4" t="s">
        <v>7</v>
      </c>
      <c r="C28" s="3" t="s">
        <v>12</v>
      </c>
      <c r="D28" s="4" t="s">
        <v>1006</v>
      </c>
      <c r="E28" s="4" t="s">
        <v>1007</v>
      </c>
      <c r="F28" s="4" t="s">
        <v>1913</v>
      </c>
      <c r="G28" s="4" t="s">
        <v>542</v>
      </c>
      <c r="H28" s="156">
        <v>4.3280534825251623E-3</v>
      </c>
      <c r="I28" s="4" t="s">
        <v>1914</v>
      </c>
    </row>
    <row r="29" spans="1:9" ht="15.75" thickBot="1" x14ac:dyDescent="0.3">
      <c r="A29" s="6">
        <v>4</v>
      </c>
      <c r="B29" s="6" t="s">
        <v>7</v>
      </c>
      <c r="C29" s="5" t="s">
        <v>9</v>
      </c>
      <c r="D29" s="6" t="s">
        <v>1008</v>
      </c>
      <c r="E29" s="6" t="s">
        <v>1009</v>
      </c>
      <c r="F29" s="6" t="s">
        <v>1915</v>
      </c>
      <c r="G29" s="6" t="s">
        <v>1916</v>
      </c>
      <c r="H29" s="174">
        <v>-2.2934814527194737E-2</v>
      </c>
      <c r="I29" s="6" t="s">
        <v>1917</v>
      </c>
    </row>
    <row r="30" spans="1:9" ht="15.75" thickBot="1" x14ac:dyDescent="0.3">
      <c r="A30" s="4">
        <v>5</v>
      </c>
      <c r="B30" s="4" t="s">
        <v>7</v>
      </c>
      <c r="C30" s="3" t="s">
        <v>11</v>
      </c>
      <c r="D30" s="4" t="s">
        <v>1010</v>
      </c>
      <c r="E30" s="4" t="s">
        <v>1011</v>
      </c>
      <c r="F30" s="4" t="s">
        <v>1918</v>
      </c>
      <c r="G30" s="4" t="s">
        <v>1919</v>
      </c>
      <c r="H30" s="172">
        <v>-4.7900249661410051E-2</v>
      </c>
      <c r="I30" s="4" t="s">
        <v>1920</v>
      </c>
    </row>
    <row r="31" spans="1:9" ht="15.75" thickBot="1" x14ac:dyDescent="0.3">
      <c r="A31" s="6">
        <v>6</v>
      </c>
      <c r="B31" s="6" t="s">
        <v>7</v>
      </c>
      <c r="C31" s="5" t="s">
        <v>15</v>
      </c>
      <c r="D31" s="6" t="s">
        <v>1012</v>
      </c>
      <c r="E31" s="6" t="s">
        <v>1013</v>
      </c>
      <c r="F31" s="6" t="s">
        <v>1921</v>
      </c>
      <c r="G31" s="6" t="s">
        <v>1922</v>
      </c>
      <c r="H31" s="174">
        <v>-3.1384569290305697E-2</v>
      </c>
      <c r="I31" s="6" t="s">
        <v>1923</v>
      </c>
    </row>
    <row r="32" spans="1:9" ht="15.75" thickBot="1" x14ac:dyDescent="0.3">
      <c r="A32" s="4">
        <v>7</v>
      </c>
      <c r="B32" s="4" t="s">
        <v>7</v>
      </c>
      <c r="C32" s="3" t="s">
        <v>14</v>
      </c>
      <c r="D32" s="4" t="s">
        <v>1018</v>
      </c>
      <c r="E32" s="4" t="s">
        <v>1019</v>
      </c>
      <c r="F32" s="4" t="s">
        <v>1924</v>
      </c>
      <c r="G32" s="4" t="s">
        <v>1925</v>
      </c>
      <c r="H32" s="172">
        <v>-3.9984201570745469E-2</v>
      </c>
      <c r="I32" s="4" t="s">
        <v>1926</v>
      </c>
    </row>
    <row r="33" spans="1:9" ht="15.75" thickBot="1" x14ac:dyDescent="0.3">
      <c r="A33" s="6">
        <v>8</v>
      </c>
      <c r="B33" s="6" t="s">
        <v>7</v>
      </c>
      <c r="C33" s="5" t="s">
        <v>10</v>
      </c>
      <c r="D33" s="6" t="s">
        <v>1014</v>
      </c>
      <c r="E33" s="6" t="s">
        <v>1015</v>
      </c>
      <c r="F33" s="6" t="s">
        <v>1927</v>
      </c>
      <c r="G33" s="6" t="s">
        <v>1928</v>
      </c>
      <c r="H33" s="174">
        <v>-4.8052349926508163E-2</v>
      </c>
      <c r="I33" s="6" t="s">
        <v>1929</v>
      </c>
    </row>
    <row r="34" spans="1:9" ht="15.75" thickBot="1" x14ac:dyDescent="0.3">
      <c r="A34" s="4">
        <v>9</v>
      </c>
      <c r="B34" s="4" t="s">
        <v>7</v>
      </c>
      <c r="C34" s="3" t="s">
        <v>17</v>
      </c>
      <c r="D34" s="4" t="s">
        <v>1020</v>
      </c>
      <c r="E34" s="4" t="s">
        <v>1021</v>
      </c>
      <c r="F34" s="4" t="s">
        <v>1930</v>
      </c>
      <c r="G34" s="4" t="s">
        <v>1931</v>
      </c>
      <c r="H34" s="172">
        <v>-5.0558095236557118E-2</v>
      </c>
      <c r="I34" s="4" t="s">
        <v>1025</v>
      </c>
    </row>
    <row r="35" spans="1:9" ht="15.75" thickBot="1" x14ac:dyDescent="0.3">
      <c r="A35" s="6">
        <v>10</v>
      </c>
      <c r="B35" s="6" t="s">
        <v>7</v>
      </c>
      <c r="C35" s="5" t="s">
        <v>13</v>
      </c>
      <c r="D35" s="6" t="s">
        <v>1022</v>
      </c>
      <c r="E35" s="6" t="s">
        <v>1023</v>
      </c>
      <c r="F35" s="6" t="s">
        <v>1932</v>
      </c>
      <c r="G35" s="6" t="s">
        <v>1933</v>
      </c>
      <c r="H35" s="174">
        <v>-4.2024580479511853E-2</v>
      </c>
      <c r="I35" s="6" t="s">
        <v>456</v>
      </c>
    </row>
    <row r="36" spans="1:9" ht="15.75" thickBot="1" x14ac:dyDescent="0.3">
      <c r="A36" s="4">
        <v>11</v>
      </c>
      <c r="B36" s="4" t="s">
        <v>7</v>
      </c>
      <c r="C36" s="8">
        <v>44765</v>
      </c>
      <c r="D36" s="4" t="s">
        <v>1026</v>
      </c>
      <c r="E36" s="4" t="s">
        <v>1027</v>
      </c>
      <c r="F36" s="4" t="s">
        <v>1934</v>
      </c>
      <c r="G36" s="4" t="s">
        <v>1935</v>
      </c>
      <c r="H36" s="172">
        <v>-3.4152066329969186E-2</v>
      </c>
      <c r="I36" s="4" t="s">
        <v>1936</v>
      </c>
    </row>
    <row r="37" spans="1:9" ht="15.75" thickBot="1" x14ac:dyDescent="0.3">
      <c r="A37" s="6">
        <v>12</v>
      </c>
      <c r="B37" s="6" t="s">
        <v>7</v>
      </c>
      <c r="C37" s="5" t="s">
        <v>18</v>
      </c>
      <c r="D37" s="6" t="s">
        <v>1029</v>
      </c>
      <c r="E37" s="6" t="s">
        <v>1030</v>
      </c>
      <c r="F37" s="6" t="s">
        <v>1937</v>
      </c>
      <c r="G37" s="6" t="s">
        <v>1938</v>
      </c>
      <c r="H37" s="174">
        <v>-2.628779616055171E-2</v>
      </c>
      <c r="I37" s="6" t="s">
        <v>322</v>
      </c>
    </row>
    <row r="38" spans="1:9" ht="15.75" thickBot="1" x14ac:dyDescent="0.3">
      <c r="A38" s="4">
        <v>13</v>
      </c>
      <c r="B38" s="4" t="s">
        <v>7</v>
      </c>
      <c r="C38" s="3" t="s">
        <v>22</v>
      </c>
      <c r="D38" s="4" t="s">
        <v>1033</v>
      </c>
      <c r="E38" s="4" t="s">
        <v>1034</v>
      </c>
      <c r="F38" s="4" t="s">
        <v>451</v>
      </c>
      <c r="G38" s="4" t="s">
        <v>534</v>
      </c>
      <c r="H38" s="154">
        <v>4.8104227549427427E-2</v>
      </c>
      <c r="I38" s="4" t="s">
        <v>1939</v>
      </c>
    </row>
    <row r="39" spans="1:9" ht="15.75" thickBot="1" x14ac:dyDescent="0.3">
      <c r="A39" s="6">
        <v>14</v>
      </c>
      <c r="B39" s="6" t="s">
        <v>7</v>
      </c>
      <c r="C39" s="5" t="s">
        <v>19</v>
      </c>
      <c r="D39" s="6" t="s">
        <v>1031</v>
      </c>
      <c r="E39" s="6" t="s">
        <v>1032</v>
      </c>
      <c r="F39" s="6" t="s">
        <v>1940</v>
      </c>
      <c r="G39" s="6" t="s">
        <v>654</v>
      </c>
      <c r="H39" s="157">
        <v>1.0063332191154121E-3</v>
      </c>
      <c r="I39" s="6" t="s">
        <v>1762</v>
      </c>
    </row>
    <row r="40" spans="1:9" ht="15.75" thickBot="1" x14ac:dyDescent="0.3">
      <c r="A40" s="4">
        <v>15</v>
      </c>
      <c r="B40" s="4" t="s">
        <v>7</v>
      </c>
      <c r="C40" s="3" t="s">
        <v>21</v>
      </c>
      <c r="D40" s="4" t="s">
        <v>1036</v>
      </c>
      <c r="E40" s="4" t="s">
        <v>1037</v>
      </c>
      <c r="F40" s="4" t="s">
        <v>1941</v>
      </c>
      <c r="G40" s="4" t="s">
        <v>1942</v>
      </c>
      <c r="H40" s="154">
        <v>4.7248600786064611E-2</v>
      </c>
      <c r="I40" s="4" t="s">
        <v>1689</v>
      </c>
    </row>
    <row r="41" spans="1:9" ht="15.75" thickBot="1" x14ac:dyDescent="0.3">
      <c r="A41" s="6">
        <v>16</v>
      </c>
      <c r="B41" s="6" t="s">
        <v>7</v>
      </c>
      <c r="C41" s="5" t="s">
        <v>16</v>
      </c>
      <c r="D41" s="6" t="s">
        <v>1041</v>
      </c>
      <c r="E41" s="6" t="s">
        <v>1042</v>
      </c>
      <c r="F41" s="6" t="s">
        <v>1943</v>
      </c>
      <c r="G41" s="6" t="s">
        <v>533</v>
      </c>
      <c r="H41" s="155">
        <v>6.2880640374274169E-2</v>
      </c>
      <c r="I41" s="6" t="s">
        <v>338</v>
      </c>
    </row>
    <row r="42" spans="1:9" ht="15.75" thickBot="1" x14ac:dyDescent="0.3">
      <c r="A42" s="4">
        <v>17</v>
      </c>
      <c r="B42" s="4" t="s">
        <v>7</v>
      </c>
      <c r="C42" s="3" t="s">
        <v>23</v>
      </c>
      <c r="D42" s="4" t="s">
        <v>1038</v>
      </c>
      <c r="E42" s="4" t="s">
        <v>1039</v>
      </c>
      <c r="F42" s="4" t="s">
        <v>1944</v>
      </c>
      <c r="G42" s="4" t="s">
        <v>1945</v>
      </c>
      <c r="H42" s="172">
        <v>-4.4479203815855968E-2</v>
      </c>
      <c r="I42" s="4" t="s">
        <v>1900</v>
      </c>
    </row>
    <row r="43" spans="1:9" ht="15.75" thickBot="1" x14ac:dyDescent="0.3">
      <c r="A43" s="6">
        <v>18</v>
      </c>
      <c r="B43" s="6" t="s">
        <v>7</v>
      </c>
      <c r="C43" s="5" t="s">
        <v>20</v>
      </c>
      <c r="D43" s="6" t="s">
        <v>1045</v>
      </c>
      <c r="E43" s="6" t="s">
        <v>1046</v>
      </c>
      <c r="F43" s="6" t="s">
        <v>1946</v>
      </c>
      <c r="G43" s="6" t="s">
        <v>1054</v>
      </c>
      <c r="H43" s="174">
        <v>-1.160731599827119E-2</v>
      </c>
      <c r="I43" s="6" t="s">
        <v>1641</v>
      </c>
    </row>
    <row r="44" spans="1:9" ht="15.75" thickBot="1" x14ac:dyDescent="0.3">
      <c r="A44" s="4">
        <v>19</v>
      </c>
      <c r="B44" s="4" t="s">
        <v>7</v>
      </c>
      <c r="C44" s="3" t="s">
        <v>24</v>
      </c>
      <c r="D44" s="4" t="s">
        <v>1047</v>
      </c>
      <c r="E44" s="4" t="s">
        <v>1048</v>
      </c>
      <c r="F44" s="4" t="s">
        <v>1947</v>
      </c>
      <c r="G44" s="4" t="s">
        <v>1948</v>
      </c>
      <c r="H44" s="172">
        <v>-8.4269060969619752E-2</v>
      </c>
      <c r="I44" s="4" t="s">
        <v>1949</v>
      </c>
    </row>
    <row r="45" spans="1:9" ht="15.75" thickBot="1" x14ac:dyDescent="0.3">
      <c r="A45" s="6">
        <v>20</v>
      </c>
      <c r="B45" s="6" t="s">
        <v>7</v>
      </c>
      <c r="C45" s="5" t="s">
        <v>25</v>
      </c>
      <c r="D45" s="6" t="s">
        <v>1050</v>
      </c>
      <c r="E45" s="6" t="s">
        <v>1051</v>
      </c>
      <c r="F45" s="6" t="s">
        <v>1950</v>
      </c>
      <c r="G45" s="6" t="s">
        <v>1898</v>
      </c>
      <c r="H45" s="174">
        <v>-3.2618617755866934E-2</v>
      </c>
      <c r="I45" s="6" t="s">
        <v>485</v>
      </c>
    </row>
    <row r="46" spans="1:9" ht="15.75" thickBot="1" x14ac:dyDescent="0.3">
      <c r="A46" s="4">
        <v>21</v>
      </c>
      <c r="B46" s="4" t="s">
        <v>7</v>
      </c>
      <c r="C46" s="3" t="s">
        <v>26</v>
      </c>
      <c r="D46" s="4" t="s">
        <v>1053</v>
      </c>
      <c r="E46" s="4" t="s">
        <v>1951</v>
      </c>
      <c r="F46" s="4" t="s">
        <v>1952</v>
      </c>
      <c r="G46" s="4" t="s">
        <v>1935</v>
      </c>
      <c r="H46" s="172">
        <v>-6.4660236068751972E-2</v>
      </c>
      <c r="I46" s="4" t="s">
        <v>385</v>
      </c>
    </row>
    <row r="47" spans="1:9" ht="15.75" thickBot="1" x14ac:dyDescent="0.3">
      <c r="A47" s="6">
        <v>22</v>
      </c>
      <c r="B47" s="6" t="s">
        <v>7</v>
      </c>
      <c r="C47" s="5" t="s">
        <v>27</v>
      </c>
      <c r="D47" s="6" t="s">
        <v>792</v>
      </c>
      <c r="E47" s="6" t="s">
        <v>1052</v>
      </c>
      <c r="F47" s="6" t="s">
        <v>1953</v>
      </c>
      <c r="G47" s="6" t="s">
        <v>1954</v>
      </c>
      <c r="H47" s="174">
        <v>-5.0135428119417687E-2</v>
      </c>
      <c r="I47" s="6" t="s">
        <v>1955</v>
      </c>
    </row>
    <row r="48" spans="1:9" ht="15.75" thickBot="1" x14ac:dyDescent="0.3">
      <c r="A48" s="4">
        <v>23</v>
      </c>
      <c r="B48" s="4" t="s">
        <v>7</v>
      </c>
      <c r="C48" s="8">
        <v>44666</v>
      </c>
      <c r="D48" s="4" t="s">
        <v>1055</v>
      </c>
      <c r="E48" s="4" t="s">
        <v>417</v>
      </c>
      <c r="F48" s="4" t="s">
        <v>1956</v>
      </c>
      <c r="G48" s="4" t="s">
        <v>1957</v>
      </c>
      <c r="H48" s="172">
        <v>-5.7720809621845941E-2</v>
      </c>
      <c r="I48" s="4" t="s">
        <v>1327</v>
      </c>
    </row>
    <row r="49" spans="1:9" ht="15.75" thickBot="1" x14ac:dyDescent="0.3">
      <c r="A49" s="6">
        <v>24</v>
      </c>
      <c r="B49" s="6" t="s">
        <v>7</v>
      </c>
      <c r="C49" s="5" t="s">
        <v>29</v>
      </c>
      <c r="D49" s="6" t="s">
        <v>1057</v>
      </c>
      <c r="E49" s="6" t="s">
        <v>601</v>
      </c>
      <c r="F49" s="6" t="s">
        <v>1245</v>
      </c>
      <c r="G49" s="6" t="s">
        <v>1958</v>
      </c>
      <c r="H49" s="174">
        <v>-4.7761797796016969E-2</v>
      </c>
      <c r="I49" s="6" t="s">
        <v>728</v>
      </c>
    </row>
    <row r="50" spans="1:9" ht="15.75" thickBot="1" x14ac:dyDescent="0.3">
      <c r="A50" s="4">
        <v>25</v>
      </c>
      <c r="B50" s="4" t="s">
        <v>7</v>
      </c>
      <c r="C50" s="3" t="s">
        <v>28</v>
      </c>
      <c r="D50" s="4" t="s">
        <v>1062</v>
      </c>
      <c r="E50" s="4" t="s">
        <v>1063</v>
      </c>
      <c r="F50" s="4" t="s">
        <v>1959</v>
      </c>
      <c r="G50" s="4" t="s">
        <v>1183</v>
      </c>
      <c r="H50" s="154">
        <v>1.7324270310909346E-2</v>
      </c>
      <c r="I50" s="4" t="s">
        <v>1960</v>
      </c>
    </row>
    <row r="51" spans="1:9" ht="15.75" thickBot="1" x14ac:dyDescent="0.3">
      <c r="A51" s="6">
        <v>26</v>
      </c>
      <c r="B51" s="6" t="s">
        <v>7</v>
      </c>
      <c r="C51" s="5" t="s">
        <v>32</v>
      </c>
      <c r="D51" s="6" t="s">
        <v>1059</v>
      </c>
      <c r="E51" s="6" t="s">
        <v>1060</v>
      </c>
      <c r="F51" s="6" t="s">
        <v>1961</v>
      </c>
      <c r="G51" s="6" t="s">
        <v>487</v>
      </c>
      <c r="H51" s="174">
        <v>-8.5290445945818527E-2</v>
      </c>
      <c r="I51" s="6" t="s">
        <v>613</v>
      </c>
    </row>
    <row r="52" spans="1:9" ht="15.75" thickBot="1" x14ac:dyDescent="0.3">
      <c r="A52" s="4">
        <v>27</v>
      </c>
      <c r="B52" s="4" t="s">
        <v>30</v>
      </c>
      <c r="C52" s="8">
        <v>44843</v>
      </c>
      <c r="D52" s="4" t="s">
        <v>1065</v>
      </c>
      <c r="E52" s="4" t="s">
        <v>1066</v>
      </c>
      <c r="F52" s="4" t="s">
        <v>1962</v>
      </c>
      <c r="G52" s="4" t="s">
        <v>1672</v>
      </c>
      <c r="H52" s="173">
        <v>-2.0509228776730173E-3</v>
      </c>
      <c r="I52" s="4" t="s">
        <v>847</v>
      </c>
    </row>
    <row r="53" spans="1:9" ht="15.75" thickBot="1" x14ac:dyDescent="0.3">
      <c r="A53" s="6">
        <v>28</v>
      </c>
      <c r="B53" s="6" t="s">
        <v>7</v>
      </c>
      <c r="C53" s="5" t="s">
        <v>31</v>
      </c>
      <c r="D53" s="6" t="s">
        <v>887</v>
      </c>
      <c r="E53" s="6" t="s">
        <v>1068</v>
      </c>
      <c r="F53" s="6" t="s">
        <v>1827</v>
      </c>
      <c r="G53" s="6" t="s">
        <v>1720</v>
      </c>
      <c r="H53" s="174">
        <v>-3.450077955899622E-2</v>
      </c>
      <c r="I53" s="6" t="s">
        <v>746</v>
      </c>
    </row>
    <row r="54" spans="1:9" ht="15.75" thickBot="1" x14ac:dyDescent="0.3">
      <c r="A54" s="4">
        <v>29</v>
      </c>
      <c r="B54" s="4" t="s">
        <v>30</v>
      </c>
      <c r="C54" s="3" t="s">
        <v>34</v>
      </c>
      <c r="D54" s="4" t="s">
        <v>1071</v>
      </c>
      <c r="E54" s="4" t="s">
        <v>1072</v>
      </c>
      <c r="F54" s="4" t="s">
        <v>1963</v>
      </c>
      <c r="G54" s="4" t="s">
        <v>1964</v>
      </c>
      <c r="H54" s="172">
        <v>-6.4318055224410864E-2</v>
      </c>
      <c r="I54" s="4" t="s">
        <v>378</v>
      </c>
    </row>
    <row r="55" spans="1:9" ht="15.75" thickBot="1" x14ac:dyDescent="0.3">
      <c r="A55" s="6">
        <v>30</v>
      </c>
      <c r="B55" s="6" t="s">
        <v>30</v>
      </c>
      <c r="C55" s="5" t="s">
        <v>33</v>
      </c>
      <c r="D55" s="6" t="s">
        <v>1074</v>
      </c>
      <c r="E55" s="6" t="s">
        <v>1075</v>
      </c>
      <c r="F55" s="6" t="s">
        <v>1074</v>
      </c>
      <c r="G55" s="6" t="s">
        <v>1574</v>
      </c>
      <c r="H55" s="174">
        <v>-3.9938064878795504E-2</v>
      </c>
      <c r="I55" s="6" t="s">
        <v>391</v>
      </c>
    </row>
    <row r="56" spans="1:9" ht="15.75" thickBot="1" x14ac:dyDescent="0.3">
      <c r="A56" s="4">
        <v>31</v>
      </c>
      <c r="B56" s="4" t="s">
        <v>30</v>
      </c>
      <c r="C56" s="3" t="s">
        <v>37</v>
      </c>
      <c r="D56" s="4" t="s">
        <v>1076</v>
      </c>
      <c r="E56" s="4" t="s">
        <v>1077</v>
      </c>
      <c r="F56" s="4" t="s">
        <v>1965</v>
      </c>
      <c r="G56" s="4" t="s">
        <v>893</v>
      </c>
      <c r="H56" s="173">
        <v>-1.6881810979503279E-3</v>
      </c>
      <c r="I56" s="4" t="s">
        <v>1966</v>
      </c>
    </row>
    <row r="57" spans="1:9" ht="15.75" thickBot="1" x14ac:dyDescent="0.3">
      <c r="A57" s="6">
        <v>32</v>
      </c>
      <c r="B57" s="6" t="s">
        <v>30</v>
      </c>
      <c r="C57" s="5" t="s">
        <v>35</v>
      </c>
      <c r="D57" s="6" t="s">
        <v>890</v>
      </c>
      <c r="E57" s="6" t="s">
        <v>1078</v>
      </c>
      <c r="F57" s="6" t="s">
        <v>1967</v>
      </c>
      <c r="G57" s="6" t="s">
        <v>1739</v>
      </c>
      <c r="H57" s="174">
        <v>-3.3468458768969638E-2</v>
      </c>
      <c r="I57" s="6" t="s">
        <v>510</v>
      </c>
    </row>
    <row r="58" spans="1:9" ht="15.75" thickBot="1" x14ac:dyDescent="0.3">
      <c r="A58" s="4">
        <v>33</v>
      </c>
      <c r="B58" s="4" t="s">
        <v>30</v>
      </c>
      <c r="C58" s="3" t="s">
        <v>41</v>
      </c>
      <c r="D58" s="4" t="s">
        <v>1081</v>
      </c>
      <c r="E58" s="4" t="s">
        <v>1082</v>
      </c>
      <c r="F58" s="4" t="s">
        <v>1968</v>
      </c>
      <c r="G58" s="4" t="s">
        <v>1969</v>
      </c>
      <c r="H58" s="173">
        <v>-4.2065622652788714E-3</v>
      </c>
      <c r="I58" s="4" t="s">
        <v>514</v>
      </c>
    </row>
    <row r="59" spans="1:9" ht="15.75" thickBot="1" x14ac:dyDescent="0.3">
      <c r="A59" s="6">
        <v>34</v>
      </c>
      <c r="B59" s="6" t="s">
        <v>30</v>
      </c>
      <c r="C59" s="5" t="s">
        <v>40</v>
      </c>
      <c r="D59" s="6" t="s">
        <v>1079</v>
      </c>
      <c r="E59" s="6" t="s">
        <v>1080</v>
      </c>
      <c r="F59" s="6" t="s">
        <v>1543</v>
      </c>
      <c r="G59" s="6" t="s">
        <v>1970</v>
      </c>
      <c r="H59" s="174">
        <v>-0.11153502265507918</v>
      </c>
      <c r="I59" s="6" t="s">
        <v>517</v>
      </c>
    </row>
    <row r="60" spans="1:9" ht="15.75" thickBot="1" x14ac:dyDescent="0.3">
      <c r="A60" s="4">
        <v>35</v>
      </c>
      <c r="B60" s="4" t="s">
        <v>30</v>
      </c>
      <c r="C60" s="3" t="s">
        <v>42</v>
      </c>
      <c r="D60" s="4" t="s">
        <v>1083</v>
      </c>
      <c r="E60" s="4" t="s">
        <v>1084</v>
      </c>
      <c r="F60" s="4" t="s">
        <v>1404</v>
      </c>
      <c r="G60" s="4" t="s">
        <v>612</v>
      </c>
      <c r="H60" s="172">
        <v>-1.1543503016759989E-2</v>
      </c>
      <c r="I60" s="4" t="s">
        <v>871</v>
      </c>
    </row>
    <row r="61" spans="1:9" ht="15.75" thickBot="1" x14ac:dyDescent="0.3">
      <c r="A61" s="6">
        <v>36</v>
      </c>
      <c r="B61" s="6" t="s">
        <v>30</v>
      </c>
      <c r="C61" s="5" t="s">
        <v>39</v>
      </c>
      <c r="D61" s="6" t="s">
        <v>1085</v>
      </c>
      <c r="E61" s="6" t="s">
        <v>1086</v>
      </c>
      <c r="F61" s="6" t="s">
        <v>1971</v>
      </c>
      <c r="G61" s="6" t="s">
        <v>1511</v>
      </c>
      <c r="H61" s="174">
        <v>-8.2596039445153105E-3</v>
      </c>
      <c r="I61" s="6" t="s">
        <v>871</v>
      </c>
    </row>
    <row r="62" spans="1:9" ht="15.75" thickBot="1" x14ac:dyDescent="0.3">
      <c r="A62" s="4">
        <v>37</v>
      </c>
      <c r="B62" s="4" t="s">
        <v>43</v>
      </c>
      <c r="C62" s="3" t="s">
        <v>45</v>
      </c>
      <c r="D62" s="4" t="s">
        <v>1087</v>
      </c>
      <c r="E62" s="4" t="s">
        <v>1088</v>
      </c>
      <c r="F62" s="4" t="s">
        <v>1707</v>
      </c>
      <c r="G62" s="4" t="s">
        <v>1624</v>
      </c>
      <c r="H62" s="172">
        <v>-2.1660031571445817E-2</v>
      </c>
      <c r="I62" s="4" t="s">
        <v>773</v>
      </c>
    </row>
    <row r="63" spans="1:9" ht="15.75" thickBot="1" x14ac:dyDescent="0.3">
      <c r="A63" s="6">
        <v>38</v>
      </c>
      <c r="B63" s="6" t="s">
        <v>30</v>
      </c>
      <c r="C63" s="5" t="s">
        <v>44</v>
      </c>
      <c r="D63" s="6" t="s">
        <v>946</v>
      </c>
      <c r="E63" s="6" t="s">
        <v>1091</v>
      </c>
      <c r="F63" s="6" t="s">
        <v>1024</v>
      </c>
      <c r="G63" s="6" t="s">
        <v>893</v>
      </c>
      <c r="H63" s="175">
        <v>-4.4286568813876465E-3</v>
      </c>
      <c r="I63" s="6" t="s">
        <v>645</v>
      </c>
    </row>
    <row r="64" spans="1:9" ht="15.75" thickBot="1" x14ac:dyDescent="0.3">
      <c r="A64" s="4">
        <v>39</v>
      </c>
      <c r="B64" s="4" t="s">
        <v>30</v>
      </c>
      <c r="C64" s="3" t="s">
        <v>38</v>
      </c>
      <c r="D64" s="4" t="s">
        <v>1093</v>
      </c>
      <c r="E64" s="4" t="s">
        <v>1094</v>
      </c>
      <c r="F64" s="4" t="s">
        <v>1337</v>
      </c>
      <c r="G64" s="4" t="s">
        <v>1972</v>
      </c>
      <c r="H64" s="172">
        <v>-1.5430052104255843E-2</v>
      </c>
      <c r="I64" s="4" t="s">
        <v>424</v>
      </c>
    </row>
    <row r="65" spans="1:9" ht="15.75" thickBot="1" x14ac:dyDescent="0.3">
      <c r="A65" s="6">
        <v>40</v>
      </c>
      <c r="B65" s="6" t="s">
        <v>30</v>
      </c>
      <c r="C65" s="5" t="s">
        <v>36</v>
      </c>
      <c r="D65" s="6" t="s">
        <v>1095</v>
      </c>
      <c r="E65" s="6" t="s">
        <v>643</v>
      </c>
      <c r="F65" s="6" t="s">
        <v>1973</v>
      </c>
      <c r="G65" s="6" t="s">
        <v>633</v>
      </c>
      <c r="H65" s="155">
        <v>1.1735196797402756E-2</v>
      </c>
      <c r="I65" s="6" t="s">
        <v>655</v>
      </c>
    </row>
    <row r="66" spans="1:9" ht="15.75" thickBot="1" x14ac:dyDescent="0.3">
      <c r="A66" s="170"/>
      <c r="B66" s="171"/>
      <c r="C66" s="168" t="s">
        <v>46</v>
      </c>
      <c r="D66" s="169" t="s">
        <v>1096</v>
      </c>
      <c r="E66" s="169" t="s">
        <v>1974</v>
      </c>
      <c r="F66" s="169" t="s">
        <v>1975</v>
      </c>
      <c r="G66" s="169" t="s">
        <v>1976</v>
      </c>
      <c r="H66" s="219">
        <v>-2.7743392994387887E-2</v>
      </c>
    </row>
  </sheetData>
  <mergeCells count="3">
    <mergeCell ref="G24:H24"/>
    <mergeCell ref="A2:D2"/>
    <mergeCell ref="A22:E2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AEA37-4615-4F12-B039-F5CE9F2D9295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269</v>
      </c>
      <c r="B2" s="269"/>
      <c r="C2" s="269"/>
      <c r="D2" s="269"/>
    </row>
    <row r="4" spans="1:8" x14ac:dyDescent="0.25">
      <c r="A4" s="36"/>
      <c r="B4" s="36"/>
      <c r="C4" s="36"/>
      <c r="D4" s="36"/>
      <c r="E4" s="36"/>
      <c r="F4" s="36"/>
      <c r="G4" s="36"/>
      <c r="H4" s="36"/>
    </row>
    <row r="5" spans="1:8" x14ac:dyDescent="0.25">
      <c r="A5" s="36"/>
      <c r="B5" s="36"/>
      <c r="C5" s="36"/>
      <c r="D5" s="36"/>
      <c r="E5" s="36"/>
      <c r="F5" s="36"/>
      <c r="G5" s="36"/>
      <c r="H5" s="36"/>
    </row>
    <row r="6" spans="1:8" x14ac:dyDescent="0.25">
      <c r="A6" s="36"/>
      <c r="B6" s="36"/>
      <c r="C6" s="36"/>
      <c r="D6" s="36"/>
      <c r="E6" s="36"/>
      <c r="F6" s="36"/>
      <c r="G6" s="36"/>
      <c r="H6" s="36"/>
    </row>
    <row r="7" spans="1:8" x14ac:dyDescent="0.25">
      <c r="A7" s="36"/>
      <c r="B7" s="36"/>
      <c r="C7" s="36"/>
      <c r="D7" s="36"/>
      <c r="E7" s="36"/>
      <c r="F7" s="36"/>
      <c r="G7" s="36"/>
      <c r="H7" s="36"/>
    </row>
    <row r="8" spans="1:8" x14ac:dyDescent="0.25">
      <c r="A8" s="36"/>
      <c r="B8" s="36"/>
      <c r="C8" s="36"/>
      <c r="D8" s="36"/>
      <c r="E8" s="36"/>
      <c r="F8" s="36"/>
      <c r="G8" s="36"/>
      <c r="H8" s="36"/>
    </row>
    <row r="9" spans="1:8" x14ac:dyDescent="0.25">
      <c r="A9" s="36"/>
      <c r="B9" s="36"/>
      <c r="C9" s="36"/>
      <c r="D9" s="36"/>
      <c r="E9" s="36"/>
      <c r="F9" s="36"/>
      <c r="G9" s="36"/>
      <c r="H9" s="36"/>
    </row>
    <row r="10" spans="1:8" x14ac:dyDescent="0.25">
      <c r="A10" s="36"/>
      <c r="B10" s="36"/>
      <c r="C10" s="36"/>
      <c r="D10" s="36"/>
      <c r="E10" s="36"/>
      <c r="F10" s="36"/>
      <c r="G10" s="36"/>
      <c r="H10" s="36"/>
    </row>
    <row r="11" spans="1:8" x14ac:dyDescent="0.25">
      <c r="A11" s="36"/>
      <c r="B11" s="36"/>
      <c r="C11" s="36"/>
      <c r="D11" s="36"/>
      <c r="E11" s="36"/>
      <c r="F11" s="36"/>
      <c r="G11" s="36"/>
      <c r="H11" s="36"/>
    </row>
    <row r="12" spans="1:8" x14ac:dyDescent="0.25">
      <c r="A12" s="36"/>
      <c r="B12" s="36"/>
      <c r="C12" s="36"/>
      <c r="D12" s="36"/>
      <c r="E12" s="36"/>
      <c r="F12" s="36"/>
      <c r="G12" s="36"/>
      <c r="H12" s="36"/>
    </row>
    <row r="13" spans="1:8" x14ac:dyDescent="0.25">
      <c r="A13" s="36"/>
      <c r="B13" s="36"/>
      <c r="C13" s="36"/>
      <c r="D13" s="36"/>
      <c r="E13" s="36"/>
      <c r="F13" s="36"/>
      <c r="G13" s="36"/>
      <c r="H13" s="36"/>
    </row>
    <row r="14" spans="1:8" x14ac:dyDescent="0.25">
      <c r="A14" s="36"/>
      <c r="B14" s="36"/>
      <c r="C14" s="36"/>
      <c r="D14" s="36"/>
      <c r="E14" s="36"/>
      <c r="F14" s="36"/>
      <c r="G14" s="36"/>
      <c r="H14" s="36"/>
    </row>
    <row r="15" spans="1:8" x14ac:dyDescent="0.25">
      <c r="A15" s="36"/>
      <c r="B15" s="36"/>
      <c r="C15" s="36"/>
      <c r="D15" s="36"/>
      <c r="E15" s="36"/>
      <c r="F15" s="36"/>
      <c r="G15" s="36"/>
      <c r="H15" s="36"/>
    </row>
    <row r="16" spans="1:8" x14ac:dyDescent="0.25">
      <c r="A16" s="36"/>
      <c r="B16" s="36"/>
      <c r="C16" s="36"/>
      <c r="D16" s="36"/>
      <c r="E16" s="36"/>
      <c r="F16" s="36"/>
      <c r="G16" s="36"/>
      <c r="H16" s="36"/>
    </row>
    <row r="17" spans="1:9" x14ac:dyDescent="0.25">
      <c r="A17" s="36"/>
      <c r="B17" s="36"/>
      <c r="C17" s="36"/>
      <c r="D17" s="36"/>
      <c r="E17" s="36"/>
      <c r="F17" s="36"/>
      <c r="G17" s="36"/>
      <c r="H17" s="36"/>
    </row>
    <row r="18" spans="1:9" x14ac:dyDescent="0.25">
      <c r="A18" s="36"/>
      <c r="B18" s="36"/>
      <c r="C18" s="36"/>
      <c r="D18" s="36"/>
      <c r="E18" s="36"/>
      <c r="F18" s="36"/>
      <c r="G18" s="36"/>
      <c r="H18" s="36"/>
    </row>
    <row r="22" spans="1:9" ht="15.75" x14ac:dyDescent="0.25">
      <c r="A22" s="269" t="s">
        <v>88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1097</v>
      </c>
      <c r="E26" s="4" t="s">
        <v>1098</v>
      </c>
      <c r="F26" s="4" t="s">
        <v>1977</v>
      </c>
      <c r="G26" s="4" t="s">
        <v>1978</v>
      </c>
      <c r="H26" s="154">
        <v>4.0319838119769601E-2</v>
      </c>
      <c r="I26" s="4" t="s">
        <v>1979</v>
      </c>
    </row>
    <row r="27" spans="1:9" ht="15.75" thickBot="1" x14ac:dyDescent="0.3">
      <c r="A27" s="6">
        <v>2</v>
      </c>
      <c r="B27" s="6" t="s">
        <v>7</v>
      </c>
      <c r="C27" s="5" t="s">
        <v>10</v>
      </c>
      <c r="D27" s="6" t="s">
        <v>1099</v>
      </c>
      <c r="E27" s="6" t="s">
        <v>1100</v>
      </c>
      <c r="F27" s="6" t="s">
        <v>1980</v>
      </c>
      <c r="G27" s="6" t="s">
        <v>1981</v>
      </c>
      <c r="H27" s="155">
        <v>4.7059116370339688E-2</v>
      </c>
      <c r="I27" s="6" t="s">
        <v>1982</v>
      </c>
    </row>
    <row r="28" spans="1:9" ht="15.75" thickBot="1" x14ac:dyDescent="0.3">
      <c r="A28" s="4">
        <v>3</v>
      </c>
      <c r="B28" s="4" t="s">
        <v>7</v>
      </c>
      <c r="C28" s="3" t="s">
        <v>9</v>
      </c>
      <c r="D28" s="4" t="s">
        <v>1101</v>
      </c>
      <c r="E28" s="4" t="s">
        <v>1102</v>
      </c>
      <c r="F28" s="4" t="s">
        <v>1983</v>
      </c>
      <c r="G28" s="4" t="s">
        <v>1984</v>
      </c>
      <c r="H28" s="154">
        <v>4.8657762400957219E-2</v>
      </c>
      <c r="I28" s="4" t="s">
        <v>1985</v>
      </c>
    </row>
    <row r="29" spans="1:9" ht="15.75" thickBot="1" x14ac:dyDescent="0.3">
      <c r="A29" s="6">
        <v>4</v>
      </c>
      <c r="B29" s="6" t="s">
        <v>7</v>
      </c>
      <c r="C29" s="7">
        <v>44863</v>
      </c>
      <c r="D29" s="6" t="s">
        <v>1103</v>
      </c>
      <c r="E29" s="6" t="s">
        <v>1104</v>
      </c>
      <c r="F29" s="6" t="s">
        <v>1986</v>
      </c>
      <c r="G29" s="6" t="s">
        <v>1987</v>
      </c>
      <c r="H29" s="155">
        <v>2.2846021498015002E-2</v>
      </c>
      <c r="I29" s="6" t="s">
        <v>1988</v>
      </c>
    </row>
    <row r="30" spans="1:9" ht="15.75" thickBot="1" x14ac:dyDescent="0.3">
      <c r="A30" s="4">
        <v>5</v>
      </c>
      <c r="B30" s="4" t="s">
        <v>7</v>
      </c>
      <c r="C30" s="3" t="s">
        <v>11</v>
      </c>
      <c r="D30" s="4" t="s">
        <v>1106</v>
      </c>
      <c r="E30" s="4" t="s">
        <v>1107</v>
      </c>
      <c r="F30" s="4" t="s">
        <v>1989</v>
      </c>
      <c r="G30" s="4" t="s">
        <v>1990</v>
      </c>
      <c r="H30" s="154">
        <v>3.3472174496136368E-2</v>
      </c>
      <c r="I30" s="4" t="s">
        <v>1992</v>
      </c>
    </row>
    <row r="31" spans="1:9" ht="15.75" thickBot="1" x14ac:dyDescent="0.3">
      <c r="A31" s="6">
        <v>6</v>
      </c>
      <c r="B31" s="6" t="s">
        <v>7</v>
      </c>
      <c r="C31" s="5" t="s">
        <v>13</v>
      </c>
      <c r="D31" s="6" t="s">
        <v>1109</v>
      </c>
      <c r="E31" s="6" t="s">
        <v>1110</v>
      </c>
      <c r="F31" s="6" t="s">
        <v>1993</v>
      </c>
      <c r="G31" s="6" t="s">
        <v>1994</v>
      </c>
      <c r="H31" s="155">
        <v>2.7229091980060568E-2</v>
      </c>
      <c r="I31" s="6" t="s">
        <v>1995</v>
      </c>
    </row>
    <row r="32" spans="1:9" ht="15.75" thickBot="1" x14ac:dyDescent="0.3">
      <c r="A32" s="4">
        <v>7</v>
      </c>
      <c r="B32" s="4" t="s">
        <v>7</v>
      </c>
      <c r="C32" s="3" t="s">
        <v>16</v>
      </c>
      <c r="D32" s="4" t="s">
        <v>1112</v>
      </c>
      <c r="E32" s="4" t="s">
        <v>1113</v>
      </c>
      <c r="F32" s="4" t="s">
        <v>1996</v>
      </c>
      <c r="G32" s="4" t="s">
        <v>1997</v>
      </c>
      <c r="H32" s="154">
        <v>4.6878696591979081E-2</v>
      </c>
      <c r="I32" s="4" t="s">
        <v>1302</v>
      </c>
    </row>
    <row r="33" spans="1:9" ht="15.75" thickBot="1" x14ac:dyDescent="0.3">
      <c r="A33" s="6">
        <v>8</v>
      </c>
      <c r="B33" s="6" t="s">
        <v>7</v>
      </c>
      <c r="C33" s="5" t="s">
        <v>12</v>
      </c>
      <c r="D33" s="6" t="s">
        <v>1114</v>
      </c>
      <c r="E33" s="6" t="s">
        <v>1115</v>
      </c>
      <c r="F33" s="6" t="s">
        <v>1999</v>
      </c>
      <c r="G33" s="6" t="s">
        <v>2000</v>
      </c>
      <c r="H33" s="155">
        <v>1.5808798697449417E-2</v>
      </c>
      <c r="I33" s="6" t="s">
        <v>2001</v>
      </c>
    </row>
    <row r="34" spans="1:9" ht="15.75" thickBot="1" x14ac:dyDescent="0.3">
      <c r="A34" s="4">
        <v>9</v>
      </c>
      <c r="B34" s="4" t="s">
        <v>7</v>
      </c>
      <c r="C34" s="3" t="s">
        <v>18</v>
      </c>
      <c r="D34" s="4" t="s">
        <v>1116</v>
      </c>
      <c r="E34" s="4" t="s">
        <v>1117</v>
      </c>
      <c r="F34" s="4" t="s">
        <v>2002</v>
      </c>
      <c r="G34" s="4" t="s">
        <v>2003</v>
      </c>
      <c r="H34" s="154">
        <v>1.3978454231145344E-2</v>
      </c>
      <c r="I34" s="4" t="s">
        <v>1991</v>
      </c>
    </row>
    <row r="35" spans="1:9" ht="15.75" thickBot="1" x14ac:dyDescent="0.3">
      <c r="A35" s="6">
        <v>10</v>
      </c>
      <c r="B35" s="6" t="s">
        <v>7</v>
      </c>
      <c r="C35" s="5" t="s">
        <v>14</v>
      </c>
      <c r="D35" s="6" t="s">
        <v>1120</v>
      </c>
      <c r="E35" s="6" t="s">
        <v>1121</v>
      </c>
      <c r="F35" s="6" t="s">
        <v>2004</v>
      </c>
      <c r="G35" s="6" t="s">
        <v>345</v>
      </c>
      <c r="H35" s="155">
        <v>1.252799936531645E-2</v>
      </c>
      <c r="I35" s="6" t="s">
        <v>326</v>
      </c>
    </row>
    <row r="36" spans="1:9" ht="15.75" thickBot="1" x14ac:dyDescent="0.3">
      <c r="A36" s="4">
        <v>11</v>
      </c>
      <c r="B36" s="4" t="s">
        <v>7</v>
      </c>
      <c r="C36" s="3" t="s">
        <v>17</v>
      </c>
      <c r="D36" s="4" t="s">
        <v>1122</v>
      </c>
      <c r="E36" s="4" t="s">
        <v>1123</v>
      </c>
      <c r="F36" s="4" t="s">
        <v>2005</v>
      </c>
      <c r="G36" s="4" t="s">
        <v>1267</v>
      </c>
      <c r="H36" s="156">
        <v>4.4402684119879202E-3</v>
      </c>
      <c r="I36" s="4" t="s">
        <v>1714</v>
      </c>
    </row>
    <row r="37" spans="1:9" ht="15.75" thickBot="1" x14ac:dyDescent="0.3">
      <c r="A37" s="6">
        <v>12</v>
      </c>
      <c r="B37" s="6" t="s">
        <v>7</v>
      </c>
      <c r="C37" s="5" t="s">
        <v>20</v>
      </c>
      <c r="D37" s="6" t="s">
        <v>1127</v>
      </c>
      <c r="E37" s="6" t="s">
        <v>1128</v>
      </c>
      <c r="F37" s="6" t="s">
        <v>2006</v>
      </c>
      <c r="G37" s="6" t="s">
        <v>2007</v>
      </c>
      <c r="H37" s="155">
        <v>4.8593302485994957E-2</v>
      </c>
      <c r="I37" s="6" t="s">
        <v>1468</v>
      </c>
    </row>
    <row r="38" spans="1:9" ht="15.75" thickBot="1" x14ac:dyDescent="0.3">
      <c r="A38" s="4">
        <v>13</v>
      </c>
      <c r="B38" s="4" t="s">
        <v>7</v>
      </c>
      <c r="C38" s="8">
        <v>44765</v>
      </c>
      <c r="D38" s="4" t="s">
        <v>1133</v>
      </c>
      <c r="E38" s="4" t="s">
        <v>1134</v>
      </c>
      <c r="F38" s="4" t="s">
        <v>2009</v>
      </c>
      <c r="G38" s="4" t="s">
        <v>2010</v>
      </c>
      <c r="H38" s="154">
        <v>3.6791887278345328E-2</v>
      </c>
      <c r="I38" s="4" t="s">
        <v>1390</v>
      </c>
    </row>
    <row r="39" spans="1:9" ht="15.75" thickBot="1" x14ac:dyDescent="0.3">
      <c r="A39" s="6">
        <v>14</v>
      </c>
      <c r="B39" s="6" t="s">
        <v>7</v>
      </c>
      <c r="C39" s="5" t="s">
        <v>19</v>
      </c>
      <c r="D39" s="6" t="s">
        <v>1129</v>
      </c>
      <c r="E39" s="6" t="s">
        <v>1130</v>
      </c>
      <c r="F39" s="6" t="s">
        <v>2011</v>
      </c>
      <c r="G39" s="6" t="s">
        <v>646</v>
      </c>
      <c r="H39" s="155">
        <v>1.7776937307988839E-2</v>
      </c>
      <c r="I39" s="6" t="s">
        <v>585</v>
      </c>
    </row>
    <row r="40" spans="1:9" ht="15.75" thickBot="1" x14ac:dyDescent="0.3">
      <c r="A40" s="4">
        <v>15</v>
      </c>
      <c r="B40" s="4" t="s">
        <v>7</v>
      </c>
      <c r="C40" s="3" t="s">
        <v>22</v>
      </c>
      <c r="D40" s="4" t="s">
        <v>1124</v>
      </c>
      <c r="E40" s="4" t="s">
        <v>1125</v>
      </c>
      <c r="F40" s="4" t="s">
        <v>2012</v>
      </c>
      <c r="G40" s="4" t="s">
        <v>2013</v>
      </c>
      <c r="H40" s="154">
        <v>1.3092581070079684E-2</v>
      </c>
      <c r="I40" s="4" t="s">
        <v>335</v>
      </c>
    </row>
    <row r="41" spans="1:9" ht="15.75" thickBot="1" x14ac:dyDescent="0.3">
      <c r="A41" s="6">
        <v>16</v>
      </c>
      <c r="B41" s="6" t="s">
        <v>7</v>
      </c>
      <c r="C41" s="5" t="s">
        <v>15</v>
      </c>
      <c r="D41" s="6" t="s">
        <v>1131</v>
      </c>
      <c r="E41" s="6" t="s">
        <v>1132</v>
      </c>
      <c r="F41" s="6" t="s">
        <v>2014</v>
      </c>
      <c r="G41" s="6" t="s">
        <v>1035</v>
      </c>
      <c r="H41" s="155">
        <v>1.7428990959558691E-2</v>
      </c>
      <c r="I41" s="6" t="s">
        <v>1639</v>
      </c>
    </row>
    <row r="42" spans="1:9" ht="15.75" thickBot="1" x14ac:dyDescent="0.3">
      <c r="A42" s="4">
        <v>17</v>
      </c>
      <c r="B42" s="4" t="s">
        <v>7</v>
      </c>
      <c r="C42" s="3" t="s">
        <v>21</v>
      </c>
      <c r="D42" s="4" t="s">
        <v>1135</v>
      </c>
      <c r="E42" s="4" t="s">
        <v>1136</v>
      </c>
      <c r="F42" s="4" t="s">
        <v>2015</v>
      </c>
      <c r="G42" s="4" t="s">
        <v>660</v>
      </c>
      <c r="H42" s="154">
        <v>8.7829298175273601E-3</v>
      </c>
      <c r="I42" s="4" t="s">
        <v>2016</v>
      </c>
    </row>
    <row r="43" spans="1:9" ht="15.75" thickBot="1" x14ac:dyDescent="0.3">
      <c r="A43" s="6">
        <v>18</v>
      </c>
      <c r="B43" s="6" t="s">
        <v>7</v>
      </c>
      <c r="C43" s="5" t="s">
        <v>23</v>
      </c>
      <c r="D43" s="6" t="s">
        <v>1137</v>
      </c>
      <c r="E43" s="6" t="s">
        <v>1138</v>
      </c>
      <c r="F43" s="6" t="s">
        <v>2017</v>
      </c>
      <c r="G43" s="6" t="s">
        <v>1427</v>
      </c>
      <c r="H43" s="155">
        <v>1.9390864760032607E-2</v>
      </c>
      <c r="I43" s="6" t="s">
        <v>2018</v>
      </c>
    </row>
    <row r="44" spans="1:9" ht="15.75" thickBot="1" x14ac:dyDescent="0.3">
      <c r="A44" s="4">
        <v>19</v>
      </c>
      <c r="B44" s="4" t="s">
        <v>7</v>
      </c>
      <c r="C44" s="3" t="s">
        <v>26</v>
      </c>
      <c r="D44" s="4" t="s">
        <v>1140</v>
      </c>
      <c r="E44" s="4" t="s">
        <v>2019</v>
      </c>
      <c r="F44" s="4" t="s">
        <v>2020</v>
      </c>
      <c r="G44" s="4" t="s">
        <v>1344</v>
      </c>
      <c r="H44" s="154">
        <v>2.2383094230573251E-2</v>
      </c>
      <c r="I44" s="4" t="s">
        <v>362</v>
      </c>
    </row>
    <row r="45" spans="1:9" ht="15.75" thickBot="1" x14ac:dyDescent="0.3">
      <c r="A45" s="6">
        <v>20</v>
      </c>
      <c r="B45" s="6" t="s">
        <v>7</v>
      </c>
      <c r="C45" s="5" t="s">
        <v>25</v>
      </c>
      <c r="D45" s="6" t="s">
        <v>1141</v>
      </c>
      <c r="E45" s="6" t="s">
        <v>1142</v>
      </c>
      <c r="F45" s="6" t="s">
        <v>2021</v>
      </c>
      <c r="G45" s="6" t="s">
        <v>1173</v>
      </c>
      <c r="H45" s="155">
        <v>1.0715394713028126E-2</v>
      </c>
      <c r="I45" s="6" t="s">
        <v>1592</v>
      </c>
    </row>
    <row r="46" spans="1:9" ht="15.75" thickBot="1" x14ac:dyDescent="0.3">
      <c r="A46" s="4">
        <v>21</v>
      </c>
      <c r="B46" s="4" t="s">
        <v>7</v>
      </c>
      <c r="C46" s="3" t="s">
        <v>24</v>
      </c>
      <c r="D46" s="4" t="s">
        <v>1145</v>
      </c>
      <c r="E46" s="4" t="s">
        <v>1146</v>
      </c>
      <c r="F46" s="4" t="s">
        <v>2022</v>
      </c>
      <c r="G46" s="4" t="s">
        <v>2023</v>
      </c>
      <c r="H46" s="154">
        <v>2.9279083892268454E-2</v>
      </c>
      <c r="I46" s="4" t="s">
        <v>485</v>
      </c>
    </row>
    <row r="47" spans="1:9" ht="15.75" thickBot="1" x14ac:dyDescent="0.3">
      <c r="A47" s="6">
        <v>22</v>
      </c>
      <c r="B47" s="6" t="s">
        <v>7</v>
      </c>
      <c r="C47" s="5" t="s">
        <v>27</v>
      </c>
      <c r="D47" s="6" t="s">
        <v>1148</v>
      </c>
      <c r="E47" s="6" t="s">
        <v>1149</v>
      </c>
      <c r="F47" s="6" t="s">
        <v>2024</v>
      </c>
      <c r="G47" s="6" t="s">
        <v>1298</v>
      </c>
      <c r="H47" s="157">
        <v>9.3023384312893769E-4</v>
      </c>
      <c r="I47" s="6" t="s">
        <v>1885</v>
      </c>
    </row>
    <row r="48" spans="1:9" ht="15.75" thickBot="1" x14ac:dyDescent="0.3">
      <c r="A48" s="4">
        <v>23</v>
      </c>
      <c r="B48" s="4" t="s">
        <v>7</v>
      </c>
      <c r="C48" s="3" t="s">
        <v>28</v>
      </c>
      <c r="D48" s="4" t="s">
        <v>1151</v>
      </c>
      <c r="E48" s="4" t="s">
        <v>1152</v>
      </c>
      <c r="F48" s="4" t="s">
        <v>2025</v>
      </c>
      <c r="G48" s="4" t="s">
        <v>2026</v>
      </c>
      <c r="H48" s="154">
        <v>2.5582580297886189E-2</v>
      </c>
      <c r="I48" s="4" t="s">
        <v>684</v>
      </c>
    </row>
    <row r="49" spans="1:9" ht="15.75" thickBot="1" x14ac:dyDescent="0.3">
      <c r="A49" s="6">
        <v>24</v>
      </c>
      <c r="B49" s="6" t="s">
        <v>7</v>
      </c>
      <c r="C49" s="5" t="s">
        <v>31</v>
      </c>
      <c r="D49" s="6" t="s">
        <v>1153</v>
      </c>
      <c r="E49" s="6" t="s">
        <v>1154</v>
      </c>
      <c r="F49" s="6" t="s">
        <v>2027</v>
      </c>
      <c r="G49" s="6" t="s">
        <v>2028</v>
      </c>
      <c r="H49" s="155">
        <v>3.7481225966182342E-2</v>
      </c>
      <c r="I49" s="6" t="s">
        <v>746</v>
      </c>
    </row>
    <row r="50" spans="1:9" ht="15.75" thickBot="1" x14ac:dyDescent="0.3">
      <c r="A50" s="4">
        <v>25</v>
      </c>
      <c r="B50" s="4" t="s">
        <v>7</v>
      </c>
      <c r="C50" s="3" t="s">
        <v>29</v>
      </c>
      <c r="D50" s="4" t="s">
        <v>1155</v>
      </c>
      <c r="E50" s="4" t="s">
        <v>1156</v>
      </c>
      <c r="F50" s="4" t="s">
        <v>2029</v>
      </c>
      <c r="G50" s="4" t="s">
        <v>1259</v>
      </c>
      <c r="H50" s="154">
        <v>1.8394236737358339E-2</v>
      </c>
      <c r="I50" s="4" t="s">
        <v>378</v>
      </c>
    </row>
    <row r="51" spans="1:9" ht="15.75" thickBot="1" x14ac:dyDescent="0.3">
      <c r="A51" s="6">
        <v>26</v>
      </c>
      <c r="B51" s="6" t="s">
        <v>7</v>
      </c>
      <c r="C51" s="7">
        <v>44666</v>
      </c>
      <c r="D51" s="6" t="s">
        <v>1157</v>
      </c>
      <c r="E51" s="6" t="s">
        <v>1158</v>
      </c>
      <c r="F51" s="6" t="s">
        <v>2030</v>
      </c>
      <c r="G51" s="6" t="s">
        <v>459</v>
      </c>
      <c r="H51" s="155">
        <v>9.7839985489716983E-3</v>
      </c>
      <c r="I51" s="6" t="s">
        <v>391</v>
      </c>
    </row>
    <row r="52" spans="1:9" ht="15.75" thickBot="1" x14ac:dyDescent="0.3">
      <c r="A52" s="4">
        <v>27</v>
      </c>
      <c r="B52" s="4" t="s">
        <v>30</v>
      </c>
      <c r="C52" s="3" t="s">
        <v>33</v>
      </c>
      <c r="D52" s="4" t="s">
        <v>1159</v>
      </c>
      <c r="E52" s="4" t="s">
        <v>1160</v>
      </c>
      <c r="F52" s="4" t="s">
        <v>2031</v>
      </c>
      <c r="G52" s="4" t="s">
        <v>2032</v>
      </c>
      <c r="H52" s="154">
        <v>3.3955465638860788E-2</v>
      </c>
      <c r="I52" s="4" t="s">
        <v>862</v>
      </c>
    </row>
    <row r="53" spans="1:9" ht="15.75" thickBot="1" x14ac:dyDescent="0.3">
      <c r="A53" s="6">
        <v>28</v>
      </c>
      <c r="B53" s="6" t="s">
        <v>30</v>
      </c>
      <c r="C53" s="7">
        <v>44843</v>
      </c>
      <c r="D53" s="6" t="s">
        <v>1161</v>
      </c>
      <c r="E53" s="6" t="s">
        <v>1162</v>
      </c>
      <c r="F53" s="6" t="s">
        <v>2033</v>
      </c>
      <c r="G53" s="6" t="s">
        <v>1143</v>
      </c>
      <c r="H53" s="155">
        <v>2.2759262318602879E-2</v>
      </c>
      <c r="I53" s="6" t="s">
        <v>1163</v>
      </c>
    </row>
    <row r="54" spans="1:9" ht="15.75" thickBot="1" x14ac:dyDescent="0.3">
      <c r="A54" s="4">
        <v>29</v>
      </c>
      <c r="B54" s="4" t="s">
        <v>30</v>
      </c>
      <c r="C54" s="3" t="s">
        <v>35</v>
      </c>
      <c r="D54" s="4" t="s">
        <v>1164</v>
      </c>
      <c r="E54" s="4" t="s">
        <v>1049</v>
      </c>
      <c r="F54" s="4" t="s">
        <v>2034</v>
      </c>
      <c r="G54" s="4" t="s">
        <v>1509</v>
      </c>
      <c r="H54" s="154">
        <v>1.4081710043047662E-2</v>
      </c>
      <c r="I54" s="4" t="s">
        <v>514</v>
      </c>
    </row>
    <row r="55" spans="1:9" ht="15.75" thickBot="1" x14ac:dyDescent="0.3">
      <c r="A55" s="6">
        <v>30</v>
      </c>
      <c r="B55" s="6" t="s">
        <v>30</v>
      </c>
      <c r="C55" s="5" t="s">
        <v>38</v>
      </c>
      <c r="D55" s="6" t="s">
        <v>1166</v>
      </c>
      <c r="E55" s="6" t="s">
        <v>1167</v>
      </c>
      <c r="F55" s="6" t="s">
        <v>2035</v>
      </c>
      <c r="G55" s="6" t="s">
        <v>1173</v>
      </c>
      <c r="H55" s="155">
        <v>4.3157411728573292E-2</v>
      </c>
      <c r="I55" s="6" t="s">
        <v>1274</v>
      </c>
    </row>
    <row r="56" spans="1:9" ht="15.75" thickBot="1" x14ac:dyDescent="0.3">
      <c r="A56" s="4">
        <v>31</v>
      </c>
      <c r="B56" s="4" t="s">
        <v>7</v>
      </c>
      <c r="C56" s="3" t="s">
        <v>32</v>
      </c>
      <c r="D56" s="4" t="s">
        <v>1168</v>
      </c>
      <c r="E56" s="4" t="s">
        <v>1169</v>
      </c>
      <c r="F56" s="4" t="s">
        <v>2036</v>
      </c>
      <c r="G56" s="4" t="s">
        <v>2037</v>
      </c>
      <c r="H56" s="154">
        <v>3.3788922916460115E-2</v>
      </c>
      <c r="I56" s="4" t="s">
        <v>589</v>
      </c>
    </row>
    <row r="57" spans="1:9" ht="15.75" thickBot="1" x14ac:dyDescent="0.3">
      <c r="A57" s="6">
        <v>32</v>
      </c>
      <c r="B57" s="6" t="s">
        <v>30</v>
      </c>
      <c r="C57" s="5" t="s">
        <v>34</v>
      </c>
      <c r="D57" s="6" t="s">
        <v>1171</v>
      </c>
      <c r="E57" s="6" t="s">
        <v>1172</v>
      </c>
      <c r="F57" s="6" t="s">
        <v>602</v>
      </c>
      <c r="G57" s="6" t="s">
        <v>1147</v>
      </c>
      <c r="H57" s="155">
        <v>3.0564818664760244E-2</v>
      </c>
      <c r="I57" s="6" t="s">
        <v>630</v>
      </c>
    </row>
    <row r="58" spans="1:9" ht="15.75" thickBot="1" x14ac:dyDescent="0.3">
      <c r="A58" s="4">
        <v>33</v>
      </c>
      <c r="B58" s="4" t="s">
        <v>30</v>
      </c>
      <c r="C58" s="3" t="s">
        <v>37</v>
      </c>
      <c r="D58" s="4" t="s">
        <v>1174</v>
      </c>
      <c r="E58" s="4" t="s">
        <v>1175</v>
      </c>
      <c r="F58" s="4" t="s">
        <v>2038</v>
      </c>
      <c r="G58" s="4" t="s">
        <v>1073</v>
      </c>
      <c r="H58" s="154">
        <v>2.2808928451175853E-2</v>
      </c>
      <c r="I58" s="4" t="s">
        <v>416</v>
      </c>
    </row>
    <row r="59" spans="1:9" ht="15.75" thickBot="1" x14ac:dyDescent="0.3">
      <c r="A59" s="6">
        <v>34</v>
      </c>
      <c r="B59" s="6" t="s">
        <v>30</v>
      </c>
      <c r="C59" s="5" t="s">
        <v>39</v>
      </c>
      <c r="D59" s="6" t="s">
        <v>1178</v>
      </c>
      <c r="E59" s="6" t="s">
        <v>1179</v>
      </c>
      <c r="F59" s="6" t="s">
        <v>2039</v>
      </c>
      <c r="G59" s="6" t="s">
        <v>1165</v>
      </c>
      <c r="H59" s="155">
        <v>1.1293120510930045E-2</v>
      </c>
      <c r="I59" s="6" t="s">
        <v>773</v>
      </c>
    </row>
    <row r="60" spans="1:9" ht="15.75" thickBot="1" x14ac:dyDescent="0.3">
      <c r="A60" s="4">
        <v>35</v>
      </c>
      <c r="B60" s="4" t="s">
        <v>30</v>
      </c>
      <c r="C60" s="3" t="s">
        <v>36</v>
      </c>
      <c r="D60" s="4" t="s">
        <v>1181</v>
      </c>
      <c r="E60" s="4" t="s">
        <v>1182</v>
      </c>
      <c r="F60" s="4" t="s">
        <v>2040</v>
      </c>
      <c r="G60" s="4" t="s">
        <v>1509</v>
      </c>
      <c r="H60" s="154">
        <v>3.0874123254420897E-2</v>
      </c>
      <c r="I60" s="4" t="s">
        <v>1184</v>
      </c>
    </row>
    <row r="61" spans="1:9" ht="15.75" thickBot="1" x14ac:dyDescent="0.3">
      <c r="A61" s="6">
        <v>36</v>
      </c>
      <c r="B61" s="6" t="s">
        <v>30</v>
      </c>
      <c r="C61" s="5" t="s">
        <v>41</v>
      </c>
      <c r="D61" s="6" t="s">
        <v>1185</v>
      </c>
      <c r="E61" s="6" t="s">
        <v>1186</v>
      </c>
      <c r="F61" s="6" t="s">
        <v>2041</v>
      </c>
      <c r="G61" s="6" t="s">
        <v>2042</v>
      </c>
      <c r="H61" s="155">
        <v>4.5940466074764492E-2</v>
      </c>
      <c r="I61" s="6" t="s">
        <v>537</v>
      </c>
    </row>
    <row r="62" spans="1:9" ht="15.75" thickBot="1" x14ac:dyDescent="0.3">
      <c r="A62" s="4">
        <v>37</v>
      </c>
      <c r="B62" s="4" t="s">
        <v>30</v>
      </c>
      <c r="C62" s="3" t="s">
        <v>40</v>
      </c>
      <c r="D62" s="4" t="s">
        <v>1187</v>
      </c>
      <c r="E62" s="4" t="s">
        <v>1016</v>
      </c>
      <c r="F62" s="4" t="s">
        <v>2043</v>
      </c>
      <c r="G62" s="4" t="s">
        <v>588</v>
      </c>
      <c r="H62" s="154">
        <v>1.7882670378290815E-2</v>
      </c>
      <c r="I62" s="4" t="s">
        <v>655</v>
      </c>
    </row>
    <row r="63" spans="1:9" ht="15.75" thickBot="1" x14ac:dyDescent="0.3">
      <c r="A63" s="6">
        <v>38</v>
      </c>
      <c r="B63" s="6" t="s">
        <v>30</v>
      </c>
      <c r="C63" s="5" t="s">
        <v>42</v>
      </c>
      <c r="D63" s="6" t="s">
        <v>1188</v>
      </c>
      <c r="E63" s="6" t="s">
        <v>1189</v>
      </c>
      <c r="F63" s="6" t="s">
        <v>619</v>
      </c>
      <c r="G63" s="6" t="s">
        <v>530</v>
      </c>
      <c r="H63" s="155">
        <v>1.1493574023461559E-2</v>
      </c>
      <c r="I63" s="6" t="s">
        <v>711</v>
      </c>
    </row>
    <row r="64" spans="1:9" ht="15.75" thickBot="1" x14ac:dyDescent="0.3">
      <c r="A64" s="4">
        <v>39</v>
      </c>
      <c r="B64" s="4" t="s">
        <v>30</v>
      </c>
      <c r="C64" s="3" t="s">
        <v>44</v>
      </c>
      <c r="D64" s="4" t="s">
        <v>1190</v>
      </c>
      <c r="E64" s="4" t="s">
        <v>1191</v>
      </c>
      <c r="F64" s="4" t="s">
        <v>2044</v>
      </c>
      <c r="G64" s="4" t="s">
        <v>857</v>
      </c>
      <c r="H64" s="154">
        <v>2.2946639497510711E-2</v>
      </c>
      <c r="I64" s="4" t="s">
        <v>551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529</v>
      </c>
      <c r="E65" s="6" t="s">
        <v>1192</v>
      </c>
      <c r="F65" s="6" t="s">
        <v>358</v>
      </c>
      <c r="G65" s="6" t="s">
        <v>992</v>
      </c>
      <c r="H65" s="155">
        <v>3.4231165831091356E-2</v>
      </c>
      <c r="I65" s="6" t="s">
        <v>1193</v>
      </c>
    </row>
    <row r="66" spans="1:9" ht="15.75" thickBot="1" x14ac:dyDescent="0.3">
      <c r="A66" s="170"/>
      <c r="B66" s="171"/>
      <c r="C66" s="168" t="s">
        <v>46</v>
      </c>
      <c r="D66" s="169" t="s">
        <v>1194</v>
      </c>
      <c r="E66" s="169" t="s">
        <v>2045</v>
      </c>
      <c r="F66" s="169" t="s">
        <v>2046</v>
      </c>
      <c r="G66" s="169" t="s">
        <v>2047</v>
      </c>
      <c r="H66" s="185">
        <v>2.9489131585438953E-2</v>
      </c>
    </row>
  </sheetData>
  <mergeCells count="3">
    <mergeCell ref="G24:H24"/>
    <mergeCell ref="A2:D2"/>
    <mergeCell ref="A22:E2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355D-6C63-466F-BC0F-B140D8806B37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270</v>
      </c>
      <c r="B2" s="269"/>
      <c r="C2" s="269"/>
      <c r="D2" s="269"/>
    </row>
    <row r="4" spans="1:8" x14ac:dyDescent="0.25">
      <c r="A4" s="35"/>
      <c r="B4" s="35"/>
      <c r="C4" s="35"/>
      <c r="D4" s="35"/>
      <c r="E4" s="35"/>
      <c r="F4" s="35"/>
      <c r="G4" s="35"/>
      <c r="H4" s="35"/>
    </row>
    <row r="5" spans="1:8" x14ac:dyDescent="0.25">
      <c r="A5" s="35"/>
      <c r="B5" s="35"/>
      <c r="C5" s="35"/>
      <c r="D5" s="35"/>
      <c r="E5" s="35"/>
      <c r="F5" s="35"/>
      <c r="G5" s="35"/>
      <c r="H5" s="35"/>
    </row>
    <row r="6" spans="1:8" x14ac:dyDescent="0.25">
      <c r="A6" s="35"/>
      <c r="B6" s="35"/>
      <c r="C6" s="35"/>
      <c r="D6" s="35"/>
      <c r="E6" s="35"/>
      <c r="F6" s="35"/>
      <c r="G6" s="35"/>
      <c r="H6" s="35"/>
    </row>
    <row r="7" spans="1:8" x14ac:dyDescent="0.25">
      <c r="A7" s="35"/>
      <c r="B7" s="35"/>
      <c r="C7" s="35"/>
      <c r="D7" s="35"/>
      <c r="E7" s="35"/>
      <c r="F7" s="35"/>
      <c r="G7" s="35"/>
      <c r="H7" s="35"/>
    </row>
    <row r="8" spans="1:8" x14ac:dyDescent="0.25">
      <c r="A8" s="35"/>
      <c r="B8" s="35"/>
      <c r="C8" s="35"/>
      <c r="D8" s="35"/>
      <c r="E8" s="35"/>
      <c r="F8" s="35"/>
      <c r="G8" s="35"/>
      <c r="H8" s="35"/>
    </row>
    <row r="9" spans="1:8" x14ac:dyDescent="0.25">
      <c r="A9" s="35"/>
      <c r="B9" s="35"/>
      <c r="C9" s="35"/>
      <c r="D9" s="35"/>
      <c r="E9" s="35"/>
      <c r="F9" s="35"/>
      <c r="G9" s="35"/>
      <c r="H9" s="35"/>
    </row>
    <row r="10" spans="1:8" x14ac:dyDescent="0.25">
      <c r="A10" s="35"/>
      <c r="B10" s="35"/>
      <c r="C10" s="35"/>
      <c r="D10" s="35"/>
      <c r="E10" s="35"/>
      <c r="F10" s="35"/>
      <c r="G10" s="35"/>
      <c r="H10" s="35"/>
    </row>
    <row r="11" spans="1:8" x14ac:dyDescent="0.25">
      <c r="A11" s="35"/>
      <c r="B11" s="35"/>
      <c r="C11" s="35"/>
      <c r="D11" s="35"/>
      <c r="E11" s="35"/>
      <c r="F11" s="35"/>
      <c r="G11" s="35"/>
      <c r="H11" s="35"/>
    </row>
    <row r="12" spans="1:8" x14ac:dyDescent="0.25">
      <c r="A12" s="35"/>
      <c r="B12" s="35"/>
      <c r="C12" s="35"/>
      <c r="D12" s="35"/>
      <c r="E12" s="35"/>
      <c r="F12" s="35"/>
      <c r="G12" s="35"/>
      <c r="H12" s="35"/>
    </row>
    <row r="13" spans="1:8" x14ac:dyDescent="0.25">
      <c r="A13" s="35"/>
      <c r="B13" s="35"/>
      <c r="C13" s="35"/>
      <c r="D13" s="35"/>
      <c r="E13" s="35"/>
      <c r="F13" s="35"/>
      <c r="G13" s="35"/>
      <c r="H13" s="35"/>
    </row>
    <row r="14" spans="1:8" x14ac:dyDescent="0.25">
      <c r="A14" s="35"/>
      <c r="B14" s="35"/>
      <c r="C14" s="35"/>
      <c r="D14" s="35"/>
      <c r="E14" s="35"/>
      <c r="F14" s="35"/>
      <c r="G14" s="35"/>
      <c r="H14" s="35"/>
    </row>
    <row r="15" spans="1:8" x14ac:dyDescent="0.25">
      <c r="A15" s="35"/>
      <c r="B15" s="35"/>
      <c r="C15" s="35"/>
      <c r="D15" s="35"/>
      <c r="E15" s="35"/>
      <c r="F15" s="35"/>
      <c r="G15" s="35"/>
      <c r="H15" s="35"/>
    </row>
    <row r="16" spans="1:8" x14ac:dyDescent="0.25">
      <c r="A16" s="35"/>
      <c r="B16" s="35"/>
      <c r="C16" s="35"/>
      <c r="D16" s="35"/>
      <c r="E16" s="35"/>
      <c r="F16" s="35"/>
      <c r="G16" s="35"/>
      <c r="H16" s="35"/>
    </row>
    <row r="17" spans="1:9" x14ac:dyDescent="0.25">
      <c r="A17" s="35"/>
      <c r="B17" s="35"/>
      <c r="C17" s="35"/>
      <c r="D17" s="35"/>
      <c r="E17" s="35"/>
      <c r="F17" s="35"/>
      <c r="G17" s="35"/>
      <c r="H17" s="35"/>
    </row>
    <row r="18" spans="1:9" x14ac:dyDescent="0.25">
      <c r="A18" s="35"/>
      <c r="B18" s="35"/>
      <c r="C18" s="35"/>
      <c r="D18" s="35"/>
      <c r="E18" s="35"/>
      <c r="F18" s="35"/>
      <c r="G18" s="35"/>
      <c r="H18" s="35"/>
    </row>
    <row r="19" spans="1:9" x14ac:dyDescent="0.25">
      <c r="A19" s="35"/>
      <c r="B19" s="35"/>
      <c r="C19" s="35"/>
      <c r="D19" s="35"/>
      <c r="E19" s="35"/>
      <c r="F19" s="35"/>
      <c r="G19" s="35"/>
      <c r="H19" s="35"/>
    </row>
    <row r="22" spans="1:9" ht="15.75" x14ac:dyDescent="0.25">
      <c r="A22" s="269" t="s">
        <v>271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" customHeight="1" thickBot="1" x14ac:dyDescent="0.3"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1196</v>
      </c>
      <c r="E26" s="4" t="s">
        <v>1197</v>
      </c>
      <c r="F26" s="4" t="s">
        <v>2048</v>
      </c>
      <c r="G26" s="4" t="s">
        <v>484</v>
      </c>
      <c r="H26" s="156">
        <v>1.0768088352130394E-3</v>
      </c>
      <c r="I26" s="4" t="s">
        <v>2049</v>
      </c>
    </row>
    <row r="27" spans="1:9" ht="15.75" thickBot="1" x14ac:dyDescent="0.3">
      <c r="A27" s="6">
        <v>2</v>
      </c>
      <c r="B27" s="6" t="s">
        <v>7</v>
      </c>
      <c r="C27" s="5" t="s">
        <v>9</v>
      </c>
      <c r="D27" s="6" t="s">
        <v>1198</v>
      </c>
      <c r="E27" s="6" t="s">
        <v>1199</v>
      </c>
      <c r="F27" s="6" t="s">
        <v>2050</v>
      </c>
      <c r="G27" s="6" t="s">
        <v>2051</v>
      </c>
      <c r="H27" s="155">
        <v>3.1867447830981471E-2</v>
      </c>
      <c r="I27" s="6" t="s">
        <v>1364</v>
      </c>
    </row>
    <row r="28" spans="1:9" ht="15.75" thickBot="1" x14ac:dyDescent="0.3">
      <c r="A28" s="4">
        <v>3</v>
      </c>
      <c r="B28" s="4" t="s">
        <v>7</v>
      </c>
      <c r="C28" s="3" t="s">
        <v>10</v>
      </c>
      <c r="D28" s="4" t="s">
        <v>1200</v>
      </c>
      <c r="E28" s="4" t="s">
        <v>1201</v>
      </c>
      <c r="F28" s="4" t="s">
        <v>2052</v>
      </c>
      <c r="G28" s="4" t="s">
        <v>1429</v>
      </c>
      <c r="H28" s="154">
        <v>2.8875913292011272E-2</v>
      </c>
      <c r="I28" s="4" t="s">
        <v>2053</v>
      </c>
    </row>
    <row r="29" spans="1:9" ht="15.75" thickBot="1" x14ac:dyDescent="0.3">
      <c r="A29" s="6">
        <v>4</v>
      </c>
      <c r="B29" s="6" t="s">
        <v>7</v>
      </c>
      <c r="C29" s="5" t="s">
        <v>14</v>
      </c>
      <c r="D29" s="6" t="s">
        <v>1203</v>
      </c>
      <c r="E29" s="6" t="s">
        <v>1204</v>
      </c>
      <c r="F29" s="6" t="s">
        <v>2054</v>
      </c>
      <c r="G29" s="6" t="s">
        <v>758</v>
      </c>
      <c r="H29" s="157">
        <v>1.6080496391841525E-3</v>
      </c>
      <c r="I29" s="6" t="s">
        <v>2055</v>
      </c>
    </row>
    <row r="30" spans="1:9" ht="15.75" thickBot="1" x14ac:dyDescent="0.3">
      <c r="A30" s="4">
        <v>5</v>
      </c>
      <c r="B30" s="4" t="s">
        <v>7</v>
      </c>
      <c r="C30" s="3" t="s">
        <v>12</v>
      </c>
      <c r="D30" s="4" t="s">
        <v>1206</v>
      </c>
      <c r="E30" s="4" t="s">
        <v>1207</v>
      </c>
      <c r="F30" s="4" t="s">
        <v>2056</v>
      </c>
      <c r="G30" s="4" t="s">
        <v>715</v>
      </c>
      <c r="H30" s="156">
        <v>2.1836387371215026E-3</v>
      </c>
      <c r="I30" s="4" t="s">
        <v>2057</v>
      </c>
    </row>
    <row r="31" spans="1:9" ht="15.75" thickBot="1" x14ac:dyDescent="0.3">
      <c r="A31" s="6">
        <v>6</v>
      </c>
      <c r="B31" s="6" t="s">
        <v>7</v>
      </c>
      <c r="C31" s="7">
        <v>44863</v>
      </c>
      <c r="D31" s="6" t="s">
        <v>1209</v>
      </c>
      <c r="E31" s="6" t="s">
        <v>1210</v>
      </c>
      <c r="F31" s="6" t="s">
        <v>2058</v>
      </c>
      <c r="G31" s="6" t="s">
        <v>758</v>
      </c>
      <c r="H31" s="157">
        <v>1.7763417392976893E-3</v>
      </c>
      <c r="I31" s="6" t="s">
        <v>2059</v>
      </c>
    </row>
    <row r="32" spans="1:9" ht="15.75" thickBot="1" x14ac:dyDescent="0.3">
      <c r="A32" s="4">
        <v>7</v>
      </c>
      <c r="B32" s="4" t="s">
        <v>7</v>
      </c>
      <c r="C32" s="3" t="s">
        <v>11</v>
      </c>
      <c r="D32" s="4" t="s">
        <v>856</v>
      </c>
      <c r="E32" s="4" t="s">
        <v>1211</v>
      </c>
      <c r="F32" s="4" t="s">
        <v>2060</v>
      </c>
      <c r="G32" s="4" t="s">
        <v>1276</v>
      </c>
      <c r="H32" s="156">
        <v>4.6078184587878797E-3</v>
      </c>
      <c r="I32" s="4" t="s">
        <v>1998</v>
      </c>
    </row>
    <row r="33" spans="1:9" ht="15.75" thickBot="1" x14ac:dyDescent="0.3">
      <c r="A33" s="6">
        <v>8</v>
      </c>
      <c r="B33" s="6" t="s">
        <v>7</v>
      </c>
      <c r="C33" s="5" t="s">
        <v>15</v>
      </c>
      <c r="D33" s="6" t="s">
        <v>1212</v>
      </c>
      <c r="E33" s="6" t="s">
        <v>1213</v>
      </c>
      <c r="F33" s="6" t="s">
        <v>2061</v>
      </c>
      <c r="G33" s="6" t="s">
        <v>545</v>
      </c>
      <c r="H33" s="157">
        <v>1.165412422438469E-3</v>
      </c>
      <c r="I33" s="6" t="s">
        <v>2062</v>
      </c>
    </row>
    <row r="34" spans="1:9" ht="15.75" thickBot="1" x14ac:dyDescent="0.3">
      <c r="A34" s="4">
        <v>9</v>
      </c>
      <c r="B34" s="4" t="s">
        <v>7</v>
      </c>
      <c r="C34" s="3" t="s">
        <v>17</v>
      </c>
      <c r="D34" s="4" t="s">
        <v>1215</v>
      </c>
      <c r="E34" s="4" t="s">
        <v>1216</v>
      </c>
      <c r="F34" s="4" t="s">
        <v>2063</v>
      </c>
      <c r="G34" s="4" t="s">
        <v>889</v>
      </c>
      <c r="H34" s="156">
        <v>4.3691233030723493E-3</v>
      </c>
      <c r="I34" s="4" t="s">
        <v>1299</v>
      </c>
    </row>
    <row r="35" spans="1:9" ht="15.75" thickBot="1" x14ac:dyDescent="0.3">
      <c r="A35" s="6">
        <v>10</v>
      </c>
      <c r="B35" s="6" t="s">
        <v>7</v>
      </c>
      <c r="C35" s="5" t="s">
        <v>16</v>
      </c>
      <c r="D35" s="6" t="s">
        <v>1218</v>
      </c>
      <c r="E35" s="6" t="s">
        <v>1219</v>
      </c>
      <c r="F35" s="6" t="s">
        <v>2064</v>
      </c>
      <c r="G35" s="6" t="s">
        <v>377</v>
      </c>
      <c r="H35" s="155">
        <v>7.5342905463008673E-3</v>
      </c>
      <c r="I35" s="6" t="s">
        <v>1221</v>
      </c>
    </row>
    <row r="36" spans="1:9" ht="15.75" thickBot="1" x14ac:dyDescent="0.3">
      <c r="A36" s="4">
        <v>11</v>
      </c>
      <c r="B36" s="4" t="s">
        <v>7</v>
      </c>
      <c r="C36" s="3" t="s">
        <v>18</v>
      </c>
      <c r="D36" s="4" t="s">
        <v>1222</v>
      </c>
      <c r="E36" s="4" t="s">
        <v>1223</v>
      </c>
      <c r="F36" s="4" t="s">
        <v>2065</v>
      </c>
      <c r="G36" s="4" t="s">
        <v>889</v>
      </c>
      <c r="H36" s="154">
        <v>5.017334909975372E-3</v>
      </c>
      <c r="I36" s="4" t="s">
        <v>2066</v>
      </c>
    </row>
    <row r="37" spans="1:9" ht="15.75" thickBot="1" x14ac:dyDescent="0.3">
      <c r="A37" s="6">
        <v>12</v>
      </c>
      <c r="B37" s="6" t="s">
        <v>7</v>
      </c>
      <c r="C37" s="5" t="s">
        <v>13</v>
      </c>
      <c r="D37" s="6" t="s">
        <v>1224</v>
      </c>
      <c r="E37" s="6" t="s">
        <v>1225</v>
      </c>
      <c r="F37" s="6" t="s">
        <v>2067</v>
      </c>
      <c r="G37" s="6" t="s">
        <v>423</v>
      </c>
      <c r="H37" s="155">
        <v>7.6430928620021786E-3</v>
      </c>
      <c r="I37" s="6" t="s">
        <v>812</v>
      </c>
    </row>
    <row r="38" spans="1:9" ht="15.75" thickBot="1" x14ac:dyDescent="0.3">
      <c r="A38" s="4">
        <v>13</v>
      </c>
      <c r="B38" s="4" t="s">
        <v>7</v>
      </c>
      <c r="C38" s="3" t="s">
        <v>20</v>
      </c>
      <c r="D38" s="4" t="s">
        <v>1226</v>
      </c>
      <c r="E38" s="4" t="s">
        <v>1227</v>
      </c>
      <c r="F38" s="4" t="s">
        <v>2068</v>
      </c>
      <c r="G38" s="4" t="s">
        <v>530</v>
      </c>
      <c r="H38" s="156">
        <v>3.1272682127332584E-3</v>
      </c>
      <c r="I38" s="4" t="s">
        <v>1565</v>
      </c>
    </row>
    <row r="39" spans="1:9" ht="15.75" thickBot="1" x14ac:dyDescent="0.3">
      <c r="A39" s="6">
        <v>14</v>
      </c>
      <c r="B39" s="6" t="s">
        <v>7</v>
      </c>
      <c r="C39" s="5" t="s">
        <v>23</v>
      </c>
      <c r="D39" s="6" t="s">
        <v>1228</v>
      </c>
      <c r="E39" s="6" t="s">
        <v>1229</v>
      </c>
      <c r="F39" s="6" t="s">
        <v>2069</v>
      </c>
      <c r="G39" s="6" t="s">
        <v>1672</v>
      </c>
      <c r="H39" s="175">
        <v>-9.0155652823786586E-4</v>
      </c>
      <c r="I39" s="6" t="s">
        <v>474</v>
      </c>
    </row>
    <row r="40" spans="1:9" ht="15.75" thickBot="1" x14ac:dyDescent="0.3">
      <c r="A40" s="4">
        <v>15</v>
      </c>
      <c r="B40" s="4" t="s">
        <v>7</v>
      </c>
      <c r="C40" s="3" t="s">
        <v>21</v>
      </c>
      <c r="D40" s="4" t="s">
        <v>1230</v>
      </c>
      <c r="E40" s="4" t="s">
        <v>1231</v>
      </c>
      <c r="F40" s="4" t="s">
        <v>2070</v>
      </c>
      <c r="G40" s="4" t="s">
        <v>1298</v>
      </c>
      <c r="H40" s="156">
        <v>2.3602802749032258E-3</v>
      </c>
      <c r="I40" s="4" t="s">
        <v>776</v>
      </c>
    </row>
    <row r="41" spans="1:9" ht="15.75" thickBot="1" x14ac:dyDescent="0.3">
      <c r="A41" s="6">
        <v>16</v>
      </c>
      <c r="B41" s="6" t="s">
        <v>7</v>
      </c>
      <c r="C41" s="7">
        <v>44765</v>
      </c>
      <c r="D41" s="6" t="s">
        <v>1232</v>
      </c>
      <c r="E41" s="6" t="s">
        <v>1233</v>
      </c>
      <c r="F41" s="6" t="s">
        <v>2071</v>
      </c>
      <c r="G41" s="6" t="s">
        <v>1170</v>
      </c>
      <c r="H41" s="157">
        <v>4.9503639576638173E-3</v>
      </c>
      <c r="I41" s="6" t="s">
        <v>1900</v>
      </c>
    </row>
    <row r="42" spans="1:9" ht="15.75" thickBot="1" x14ac:dyDescent="0.3">
      <c r="A42" s="4">
        <v>17</v>
      </c>
      <c r="B42" s="4" t="s">
        <v>7</v>
      </c>
      <c r="C42" s="3" t="s">
        <v>24</v>
      </c>
      <c r="D42" s="4" t="s">
        <v>1234</v>
      </c>
      <c r="E42" s="4" t="s">
        <v>1235</v>
      </c>
      <c r="F42" s="4" t="s">
        <v>2072</v>
      </c>
      <c r="G42" s="4" t="s">
        <v>758</v>
      </c>
      <c r="H42" s="156">
        <v>3.5476816765705865E-3</v>
      </c>
      <c r="I42" s="4" t="s">
        <v>2073</v>
      </c>
    </row>
    <row r="43" spans="1:9" ht="15.75" thickBot="1" x14ac:dyDescent="0.3">
      <c r="A43" s="6">
        <v>18</v>
      </c>
      <c r="B43" s="6" t="s">
        <v>7</v>
      </c>
      <c r="C43" s="5" t="s">
        <v>22</v>
      </c>
      <c r="D43" s="6" t="s">
        <v>1236</v>
      </c>
      <c r="E43" s="6" t="s">
        <v>1237</v>
      </c>
      <c r="F43" s="6" t="s">
        <v>2074</v>
      </c>
      <c r="G43" s="6" t="s">
        <v>536</v>
      </c>
      <c r="H43" s="155">
        <v>1.1087596210534541E-2</v>
      </c>
      <c r="I43" s="6" t="s">
        <v>1319</v>
      </c>
    </row>
    <row r="44" spans="1:9" ht="15.75" thickBot="1" x14ac:dyDescent="0.3">
      <c r="A44" s="4">
        <v>19</v>
      </c>
      <c r="B44" s="4" t="s">
        <v>7</v>
      </c>
      <c r="C44" s="3" t="s">
        <v>27</v>
      </c>
      <c r="D44" s="4" t="s">
        <v>1171</v>
      </c>
      <c r="E44" s="4" t="s">
        <v>1238</v>
      </c>
      <c r="F44" s="4" t="s">
        <v>1381</v>
      </c>
      <c r="G44" s="4" t="s">
        <v>633</v>
      </c>
      <c r="H44" s="156">
        <v>1.6639100113881391E-3</v>
      </c>
      <c r="I44" s="4" t="s">
        <v>2075</v>
      </c>
    </row>
    <row r="45" spans="1:9" ht="15.75" thickBot="1" x14ac:dyDescent="0.3">
      <c r="A45" s="6">
        <v>20</v>
      </c>
      <c r="B45" s="6" t="s">
        <v>7</v>
      </c>
      <c r="C45" s="5" t="s">
        <v>25</v>
      </c>
      <c r="D45" s="6" t="s">
        <v>1243</v>
      </c>
      <c r="E45" s="6" t="s">
        <v>1244</v>
      </c>
      <c r="F45" s="6" t="s">
        <v>1238</v>
      </c>
      <c r="G45" s="6" t="s">
        <v>866</v>
      </c>
      <c r="H45" s="155">
        <v>3.3079605108163858E-2</v>
      </c>
      <c r="I45" s="6" t="s">
        <v>1242</v>
      </c>
    </row>
    <row r="46" spans="1:9" ht="15.75" thickBot="1" x14ac:dyDescent="0.3">
      <c r="A46" s="4">
        <v>21</v>
      </c>
      <c r="B46" s="4" t="s">
        <v>7</v>
      </c>
      <c r="C46" s="3" t="s">
        <v>19</v>
      </c>
      <c r="D46" s="4" t="s">
        <v>1240</v>
      </c>
      <c r="E46" s="4" t="s">
        <v>1241</v>
      </c>
      <c r="F46" s="4" t="s">
        <v>2076</v>
      </c>
      <c r="G46" s="4" t="s">
        <v>992</v>
      </c>
      <c r="H46" s="154">
        <v>5.9203501465256887E-3</v>
      </c>
      <c r="I46" s="4" t="s">
        <v>1592</v>
      </c>
    </row>
    <row r="47" spans="1:9" ht="15.75" thickBot="1" x14ac:dyDescent="0.3">
      <c r="A47" s="6">
        <v>22</v>
      </c>
      <c r="B47" s="6" t="s">
        <v>30</v>
      </c>
      <c r="C47" s="5" t="s">
        <v>36</v>
      </c>
      <c r="D47" s="6" t="s">
        <v>1245</v>
      </c>
      <c r="E47" s="6" t="s">
        <v>1236</v>
      </c>
      <c r="F47" s="6" t="s">
        <v>2077</v>
      </c>
      <c r="G47" s="6" t="s">
        <v>1000</v>
      </c>
      <c r="H47" s="157">
        <v>3.8942497309689292E-4</v>
      </c>
      <c r="I47" s="6" t="s">
        <v>947</v>
      </c>
    </row>
    <row r="48" spans="1:9" ht="15.75" thickBot="1" x14ac:dyDescent="0.3">
      <c r="A48" s="4">
        <v>23</v>
      </c>
      <c r="B48" s="4" t="s">
        <v>7</v>
      </c>
      <c r="C48" s="3" t="s">
        <v>32</v>
      </c>
      <c r="D48" s="4" t="s">
        <v>1246</v>
      </c>
      <c r="E48" s="4" t="s">
        <v>1247</v>
      </c>
      <c r="F48" s="4" t="s">
        <v>2078</v>
      </c>
      <c r="G48" s="4" t="s">
        <v>1284</v>
      </c>
      <c r="H48" s="156">
        <v>1.4509659130368634E-3</v>
      </c>
      <c r="I48" s="4" t="s">
        <v>728</v>
      </c>
    </row>
    <row r="49" spans="1:9" ht="15.75" thickBot="1" x14ac:dyDescent="0.3">
      <c r="A49" s="6">
        <v>24</v>
      </c>
      <c r="B49" s="6" t="s">
        <v>7</v>
      </c>
      <c r="C49" s="5" t="s">
        <v>26</v>
      </c>
      <c r="D49" s="6" t="s">
        <v>1249</v>
      </c>
      <c r="E49" s="6" t="s">
        <v>2079</v>
      </c>
      <c r="F49" s="6" t="s">
        <v>2080</v>
      </c>
      <c r="G49" s="6" t="s">
        <v>633</v>
      </c>
      <c r="H49" s="157">
        <v>2.4810459121378356E-3</v>
      </c>
      <c r="I49" s="6" t="s">
        <v>2081</v>
      </c>
    </row>
    <row r="50" spans="1:9" ht="15.75" thickBot="1" x14ac:dyDescent="0.3">
      <c r="A50" s="4">
        <v>25</v>
      </c>
      <c r="B50" s="4" t="s">
        <v>7</v>
      </c>
      <c r="C50" s="8">
        <v>44666</v>
      </c>
      <c r="D50" s="4" t="s">
        <v>1250</v>
      </c>
      <c r="E50" s="4" t="s">
        <v>1070</v>
      </c>
      <c r="F50" s="4" t="s">
        <v>2082</v>
      </c>
      <c r="G50" s="4" t="s">
        <v>1089</v>
      </c>
      <c r="H50" s="156">
        <v>2.2096029348257318E-3</v>
      </c>
      <c r="I50" s="4" t="s">
        <v>729</v>
      </c>
    </row>
    <row r="51" spans="1:9" ht="15.75" thickBot="1" x14ac:dyDescent="0.3">
      <c r="A51" s="6">
        <v>26</v>
      </c>
      <c r="B51" s="6" t="s">
        <v>7</v>
      </c>
      <c r="C51" s="5" t="s">
        <v>28</v>
      </c>
      <c r="D51" s="6" t="s">
        <v>1251</v>
      </c>
      <c r="E51" s="6" t="s">
        <v>1252</v>
      </c>
      <c r="F51" s="6" t="s">
        <v>2083</v>
      </c>
      <c r="G51" s="6" t="s">
        <v>1165</v>
      </c>
      <c r="H51" s="155">
        <v>1.3643829621442857E-2</v>
      </c>
      <c r="I51" s="6" t="s">
        <v>2084</v>
      </c>
    </row>
    <row r="52" spans="1:9" ht="15.75" thickBot="1" x14ac:dyDescent="0.3">
      <c r="A52" s="4">
        <v>27</v>
      </c>
      <c r="B52" s="4" t="s">
        <v>7</v>
      </c>
      <c r="C52" s="3" t="s">
        <v>29</v>
      </c>
      <c r="D52" s="4" t="s">
        <v>1074</v>
      </c>
      <c r="E52" s="4" t="s">
        <v>1253</v>
      </c>
      <c r="F52" s="4" t="s">
        <v>2041</v>
      </c>
      <c r="G52" s="4" t="s">
        <v>633</v>
      </c>
      <c r="H52" s="156">
        <v>3.310253622708953E-3</v>
      </c>
      <c r="I52" s="4" t="s">
        <v>1254</v>
      </c>
    </row>
    <row r="53" spans="1:9" ht="15.75" thickBot="1" x14ac:dyDescent="0.3">
      <c r="A53" s="6">
        <v>28</v>
      </c>
      <c r="B53" s="6" t="s">
        <v>30</v>
      </c>
      <c r="C53" s="5" t="s">
        <v>33</v>
      </c>
      <c r="D53" s="6" t="s">
        <v>1255</v>
      </c>
      <c r="E53" s="6" t="s">
        <v>1256</v>
      </c>
      <c r="F53" s="6" t="s">
        <v>2085</v>
      </c>
      <c r="G53" s="6" t="s">
        <v>1284</v>
      </c>
      <c r="H53" s="157">
        <v>2.1428824289785736E-3</v>
      </c>
      <c r="I53" s="6" t="s">
        <v>732</v>
      </c>
    </row>
    <row r="54" spans="1:9" ht="15.75" thickBot="1" x14ac:dyDescent="0.3">
      <c r="A54" s="4">
        <v>29</v>
      </c>
      <c r="B54" s="4" t="s">
        <v>30</v>
      </c>
      <c r="C54" s="3" t="s">
        <v>34</v>
      </c>
      <c r="D54" s="4" t="s">
        <v>1257</v>
      </c>
      <c r="E54" s="4" t="s">
        <v>1258</v>
      </c>
      <c r="F54" s="4" t="s">
        <v>1400</v>
      </c>
      <c r="G54" s="4" t="s">
        <v>654</v>
      </c>
      <c r="H54" s="156">
        <v>4.841732494441333E-3</v>
      </c>
      <c r="I54" s="4" t="s">
        <v>743</v>
      </c>
    </row>
    <row r="55" spans="1:9" ht="15.75" thickBot="1" x14ac:dyDescent="0.3">
      <c r="A55" s="6">
        <v>30</v>
      </c>
      <c r="B55" s="6" t="s">
        <v>7</v>
      </c>
      <c r="C55" s="5" t="s">
        <v>31</v>
      </c>
      <c r="D55" s="6" t="s">
        <v>1260</v>
      </c>
      <c r="E55" s="6" t="s">
        <v>1261</v>
      </c>
      <c r="F55" s="6" t="s">
        <v>1313</v>
      </c>
      <c r="G55" s="6" t="s">
        <v>1180</v>
      </c>
      <c r="H55" s="157">
        <v>4.9225653947723444E-3</v>
      </c>
      <c r="I55" s="6" t="s">
        <v>341</v>
      </c>
    </row>
    <row r="56" spans="1:9" ht="15.75" thickBot="1" x14ac:dyDescent="0.3">
      <c r="A56" s="4">
        <v>31</v>
      </c>
      <c r="B56" s="4" t="s">
        <v>30</v>
      </c>
      <c r="C56" s="3" t="s">
        <v>35</v>
      </c>
      <c r="D56" s="4" t="s">
        <v>1263</v>
      </c>
      <c r="E56" s="4" t="s">
        <v>1264</v>
      </c>
      <c r="F56" s="4" t="s">
        <v>2086</v>
      </c>
      <c r="G56" s="4" t="s">
        <v>642</v>
      </c>
      <c r="H56" s="156">
        <v>1.600626180350187E-3</v>
      </c>
      <c r="I56" s="4" t="s">
        <v>582</v>
      </c>
    </row>
    <row r="57" spans="1:9" ht="15.75" thickBot="1" x14ac:dyDescent="0.3">
      <c r="A57" s="6">
        <v>32</v>
      </c>
      <c r="B57" s="6" t="s">
        <v>30</v>
      </c>
      <c r="C57" s="7">
        <v>44843</v>
      </c>
      <c r="D57" s="6" t="s">
        <v>1265</v>
      </c>
      <c r="E57" s="6" t="s">
        <v>1266</v>
      </c>
      <c r="F57" s="6" t="s">
        <v>2087</v>
      </c>
      <c r="G57" s="6" t="s">
        <v>1180</v>
      </c>
      <c r="H57" s="155">
        <v>6.9660376354964398E-3</v>
      </c>
      <c r="I57" s="6" t="s">
        <v>517</v>
      </c>
    </row>
    <row r="58" spans="1:9" ht="15.75" thickBot="1" x14ac:dyDescent="0.3">
      <c r="A58" s="4">
        <v>33</v>
      </c>
      <c r="B58" s="4" t="s">
        <v>30</v>
      </c>
      <c r="C58" s="3" t="s">
        <v>42</v>
      </c>
      <c r="D58" s="4" t="s">
        <v>1268</v>
      </c>
      <c r="E58" s="4" t="s">
        <v>1269</v>
      </c>
      <c r="F58" s="4" t="s">
        <v>777</v>
      </c>
      <c r="G58" s="4" t="s">
        <v>642</v>
      </c>
      <c r="H58" s="156">
        <v>2.0009667309567763E-3</v>
      </c>
      <c r="I58" s="4" t="s">
        <v>1270</v>
      </c>
    </row>
    <row r="59" spans="1:9" ht="15.75" thickBot="1" x14ac:dyDescent="0.3">
      <c r="A59" s="6">
        <v>34</v>
      </c>
      <c r="B59" s="6" t="s">
        <v>30</v>
      </c>
      <c r="C59" s="5" t="s">
        <v>37</v>
      </c>
      <c r="D59" s="6" t="s">
        <v>1272</v>
      </c>
      <c r="E59" s="6" t="s">
        <v>1273</v>
      </c>
      <c r="F59" s="6" t="s">
        <v>2088</v>
      </c>
      <c r="G59" s="6" t="s">
        <v>1284</v>
      </c>
      <c r="H59" s="157">
        <v>3.2435048641932499E-3</v>
      </c>
      <c r="I59" s="6" t="s">
        <v>589</v>
      </c>
    </row>
    <row r="60" spans="1:9" ht="15.75" thickBot="1" x14ac:dyDescent="0.3">
      <c r="A60" s="4">
        <v>35</v>
      </c>
      <c r="B60" s="4" t="s">
        <v>30</v>
      </c>
      <c r="C60" s="3" t="s">
        <v>41</v>
      </c>
      <c r="D60" s="4" t="s">
        <v>1087</v>
      </c>
      <c r="E60" s="4" t="s">
        <v>1271</v>
      </c>
      <c r="F60" s="4" t="s">
        <v>919</v>
      </c>
      <c r="G60" s="4" t="s">
        <v>642</v>
      </c>
      <c r="H60" s="156">
        <v>2.2986365533844699E-3</v>
      </c>
      <c r="I60" s="4" t="s">
        <v>401</v>
      </c>
    </row>
    <row r="61" spans="1:9" ht="15.75" thickBot="1" x14ac:dyDescent="0.3">
      <c r="A61" s="6">
        <v>36</v>
      </c>
      <c r="B61" s="6" t="s">
        <v>30</v>
      </c>
      <c r="C61" s="5" t="s">
        <v>39</v>
      </c>
      <c r="D61" s="6" t="s">
        <v>808</v>
      </c>
      <c r="E61" s="6" t="s">
        <v>1208</v>
      </c>
      <c r="F61" s="6" t="s">
        <v>2089</v>
      </c>
      <c r="G61" s="6" t="s">
        <v>1284</v>
      </c>
      <c r="H61" s="157">
        <v>4.4674475441545819E-3</v>
      </c>
      <c r="I61" s="6" t="s">
        <v>755</v>
      </c>
    </row>
    <row r="62" spans="1:9" ht="15.75" thickBot="1" x14ac:dyDescent="0.3">
      <c r="A62" s="4">
        <v>37</v>
      </c>
      <c r="B62" s="4" t="s">
        <v>30</v>
      </c>
      <c r="C62" s="3" t="s">
        <v>40</v>
      </c>
      <c r="D62" s="4" t="s">
        <v>1277</v>
      </c>
      <c r="E62" s="4" t="s">
        <v>1278</v>
      </c>
      <c r="F62" s="4" t="s">
        <v>2090</v>
      </c>
      <c r="G62" s="4" t="s">
        <v>642</v>
      </c>
      <c r="H62" s="156">
        <v>3.2408466774180183E-3</v>
      </c>
      <c r="I62" s="4" t="s">
        <v>410</v>
      </c>
    </row>
    <row r="63" spans="1:9" ht="15.75" thickBot="1" x14ac:dyDescent="0.3">
      <c r="A63" s="6">
        <v>38</v>
      </c>
      <c r="B63" s="6" t="s">
        <v>30</v>
      </c>
      <c r="C63" s="5" t="s">
        <v>44</v>
      </c>
      <c r="D63" s="6" t="s">
        <v>1192</v>
      </c>
      <c r="E63" s="6" t="s">
        <v>1279</v>
      </c>
      <c r="F63" s="6" t="s">
        <v>852</v>
      </c>
      <c r="G63" s="6" t="s">
        <v>1284</v>
      </c>
      <c r="H63" s="155">
        <v>5.9680338726559668E-3</v>
      </c>
      <c r="I63" s="6" t="s">
        <v>416</v>
      </c>
    </row>
    <row r="64" spans="1:9" ht="15.75" thickBot="1" x14ac:dyDescent="0.3">
      <c r="A64" s="4">
        <v>39</v>
      </c>
      <c r="B64" s="4" t="s">
        <v>30</v>
      </c>
      <c r="C64" s="3" t="s">
        <v>38</v>
      </c>
      <c r="D64" s="4" t="s">
        <v>1280</v>
      </c>
      <c r="E64" s="4" t="s">
        <v>1281</v>
      </c>
      <c r="F64" s="4" t="s">
        <v>678</v>
      </c>
      <c r="G64" s="4" t="s">
        <v>633</v>
      </c>
      <c r="H64" s="154">
        <v>1.0764412079053444E-2</v>
      </c>
      <c r="I64" s="4" t="s">
        <v>989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1282</v>
      </c>
      <c r="E65" s="6" t="s">
        <v>1283</v>
      </c>
      <c r="F65" s="6" t="s">
        <v>1283</v>
      </c>
      <c r="G65" s="6" t="s">
        <v>1312</v>
      </c>
      <c r="H65" s="175">
        <v>-1.5800123788174869E-3</v>
      </c>
      <c r="I65" s="6" t="s">
        <v>645</v>
      </c>
    </row>
    <row r="66" spans="1:9" ht="15.75" thickBot="1" x14ac:dyDescent="0.3">
      <c r="A66" s="170"/>
      <c r="B66" s="171"/>
      <c r="C66" s="168" t="s">
        <v>46</v>
      </c>
      <c r="D66" s="169" t="s">
        <v>1285</v>
      </c>
      <c r="E66" s="169" t="s">
        <v>2091</v>
      </c>
      <c r="F66" s="169" t="s">
        <v>2092</v>
      </c>
      <c r="G66" s="169" t="s">
        <v>2093</v>
      </c>
      <c r="H66" s="185">
        <v>7.4026544044075489E-3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9B4E3-5E2E-4472-934F-6061BB294C85}">
  <dimension ref="A2:I103"/>
  <sheetViews>
    <sheetView showGridLines="0" zoomScaleNormal="10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269" t="s">
        <v>244</v>
      </c>
      <c r="B2" s="269"/>
      <c r="C2" s="269"/>
      <c r="D2" s="269"/>
    </row>
    <row r="23" spans="1:9" ht="15.75" x14ac:dyDescent="0.25">
      <c r="A23" s="269" t="s">
        <v>243</v>
      </c>
      <c r="B23" s="269"/>
      <c r="C23" s="269"/>
      <c r="D23" s="269"/>
      <c r="E23" s="269"/>
    </row>
    <row r="25" spans="1:9" ht="15" customHeight="1" x14ac:dyDescent="0.25">
      <c r="F25" s="271" t="s">
        <v>1523</v>
      </c>
      <c r="G25" s="271"/>
      <c r="H25" s="271"/>
    </row>
    <row r="26" spans="1:9" x14ac:dyDescent="0.25">
      <c r="A26" s="167" t="s">
        <v>159</v>
      </c>
      <c r="B26" s="167" t="s">
        <v>158</v>
      </c>
      <c r="C26" s="196">
        <v>44501</v>
      </c>
      <c r="D26" s="196">
        <v>44531</v>
      </c>
      <c r="E26" s="167" t="s">
        <v>1524</v>
      </c>
      <c r="F26" s="167" t="s">
        <v>4</v>
      </c>
      <c r="G26" s="167" t="s">
        <v>5</v>
      </c>
      <c r="H26" s="167" t="s">
        <v>106</v>
      </c>
      <c r="I26" s="167" t="s">
        <v>6</v>
      </c>
    </row>
    <row r="27" spans="1:9" x14ac:dyDescent="0.25">
      <c r="A27" s="25" t="s">
        <v>242</v>
      </c>
      <c r="B27" s="25" t="s">
        <v>241</v>
      </c>
      <c r="C27" s="32">
        <v>490.62928155000003</v>
      </c>
      <c r="D27" s="32">
        <v>496.5060893700001</v>
      </c>
      <c r="E27" s="32">
        <v>502.03172219999999</v>
      </c>
      <c r="F27" s="32">
        <v>5.5256328299998643</v>
      </c>
      <c r="G27" s="31">
        <v>1.1129033355887243E-2</v>
      </c>
      <c r="H27" s="31">
        <v>1.2173553456059236E-2</v>
      </c>
      <c r="I27" s="31">
        <v>0.32135319132243872</v>
      </c>
    </row>
    <row r="28" spans="1:9" ht="56.25" x14ac:dyDescent="0.25">
      <c r="A28" s="25" t="s">
        <v>240</v>
      </c>
      <c r="B28" s="25" t="s">
        <v>239</v>
      </c>
      <c r="C28" s="32">
        <v>0</v>
      </c>
      <c r="D28" s="32">
        <v>0</v>
      </c>
      <c r="E28" s="32">
        <v>0</v>
      </c>
      <c r="F28" s="32">
        <v>0</v>
      </c>
      <c r="G28" s="31">
        <v>0</v>
      </c>
      <c r="H28" s="31">
        <v>0</v>
      </c>
      <c r="I28" s="31">
        <v>0</v>
      </c>
    </row>
    <row r="29" spans="1:9" x14ac:dyDescent="0.25">
      <c r="A29" s="25" t="s">
        <v>238</v>
      </c>
      <c r="B29" s="25" t="s">
        <v>237</v>
      </c>
      <c r="C29" s="32">
        <v>869.60734181999999</v>
      </c>
      <c r="D29" s="32">
        <v>872.72549016999994</v>
      </c>
      <c r="E29" s="32">
        <v>912.32187638000016</v>
      </c>
      <c r="F29" s="32">
        <v>39.596386210000155</v>
      </c>
      <c r="G29" s="31">
        <v>4.5370951869742111E-2</v>
      </c>
      <c r="H29" s="31">
        <v>4.4804122362175278E-2</v>
      </c>
      <c r="I29" s="31">
        <v>0.58398211412463708</v>
      </c>
    </row>
    <row r="30" spans="1:9" ht="22.5" x14ac:dyDescent="0.25">
      <c r="A30" s="25" t="s">
        <v>236</v>
      </c>
      <c r="B30" s="25" t="s">
        <v>235</v>
      </c>
      <c r="C30" s="32">
        <v>2.2666000000000006E-3</v>
      </c>
      <c r="D30" s="32">
        <v>2.2666000000000006E-3</v>
      </c>
      <c r="E30" s="32">
        <v>2.2666000000000006E-3</v>
      </c>
      <c r="F30" s="32">
        <v>0</v>
      </c>
      <c r="G30" s="31">
        <v>0</v>
      </c>
      <c r="H30" s="31">
        <v>0</v>
      </c>
      <c r="I30" s="31">
        <v>1.4508627866373496E-6</v>
      </c>
    </row>
    <row r="31" spans="1:9" ht="22.5" x14ac:dyDescent="0.25">
      <c r="A31" s="25" t="s">
        <v>234</v>
      </c>
      <c r="B31" s="25" t="s">
        <v>233</v>
      </c>
      <c r="C31" s="32">
        <v>100.38518977999999</v>
      </c>
      <c r="D31" s="32">
        <v>108.16096014</v>
      </c>
      <c r="E31" s="32">
        <v>107.88806891999995</v>
      </c>
      <c r="F31" s="32">
        <v>-0.27289122000004351</v>
      </c>
      <c r="G31" s="31">
        <v>-2.5230103324417798E-3</v>
      </c>
      <c r="H31" s="31">
        <v>-6.6414141307508535E-4</v>
      </c>
      <c r="I31" s="31">
        <v>6.9059730132442224E-2</v>
      </c>
    </row>
    <row r="32" spans="1:9" x14ac:dyDescent="0.25">
      <c r="A32" s="25" t="s">
        <v>232</v>
      </c>
      <c r="B32" s="25" t="s">
        <v>231</v>
      </c>
      <c r="C32" s="32">
        <v>-0.16598922999999999</v>
      </c>
      <c r="D32" s="32">
        <v>73.368270430000024</v>
      </c>
      <c r="E32" s="32">
        <v>40.052387769999996</v>
      </c>
      <c r="F32" s="32">
        <v>-33.315882660000028</v>
      </c>
      <c r="G32" s="31">
        <v>-0.45409115500121267</v>
      </c>
      <c r="H32" s="31">
        <v>-0.4320450549870915</v>
      </c>
      <c r="I32" s="31">
        <v>2.5637747697636055E-2</v>
      </c>
    </row>
    <row r="33" spans="1:8" x14ac:dyDescent="0.25">
      <c r="A33" s="28" t="s">
        <v>230</v>
      </c>
      <c r="B33" s="28" t="s">
        <v>229</v>
      </c>
      <c r="C33" s="30">
        <v>1460.4580905199998</v>
      </c>
      <c r="D33" s="30">
        <v>1550.7630767100002</v>
      </c>
      <c r="E33" s="30">
        <v>1562.2428398299999</v>
      </c>
      <c r="F33" s="30">
        <v>11.479763119999648</v>
      </c>
      <c r="G33" s="29">
        <v>7.4026544044073954E-3</v>
      </c>
      <c r="H33" s="29">
        <v>7.7771833364493632E-3</v>
      </c>
    </row>
    <row r="99" spans="2:3" x14ac:dyDescent="0.25">
      <c r="B99" t="s">
        <v>263</v>
      </c>
      <c r="C99" t="s">
        <v>253</v>
      </c>
    </row>
    <row r="100" spans="2:3" x14ac:dyDescent="0.25">
      <c r="B100" s="83" t="s">
        <v>211</v>
      </c>
      <c r="C100" s="80">
        <f>I27</f>
        <v>0.32135319132243872</v>
      </c>
    </row>
    <row r="101" spans="2:3" x14ac:dyDescent="0.25">
      <c r="B101" s="84" t="s">
        <v>212</v>
      </c>
      <c r="C101" s="81">
        <f>I29</f>
        <v>0.58398211412463708</v>
      </c>
    </row>
    <row r="102" spans="2:3" x14ac:dyDescent="0.25">
      <c r="B102" s="84" t="s">
        <v>272</v>
      </c>
      <c r="C102" s="82">
        <f>I31</f>
        <v>6.9059730132442224E-2</v>
      </c>
    </row>
    <row r="103" spans="2:3" x14ac:dyDescent="0.25">
      <c r="B103" s="85" t="s">
        <v>273</v>
      </c>
      <c r="C103" s="80">
        <f>I28+I30+I32</f>
        <v>2.5639198560422693E-2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D9039-884D-4584-9ABA-B84EFC362784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113</v>
      </c>
      <c r="B2" s="269"/>
      <c r="C2" s="269"/>
      <c r="D2" s="269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x14ac:dyDescent="0.25">
      <c r="A6" s="33"/>
      <c r="B6" s="33"/>
      <c r="C6" s="33"/>
      <c r="D6" s="33"/>
      <c r="E6" s="33"/>
      <c r="F6" s="33"/>
      <c r="G6" s="33"/>
      <c r="H6" s="33"/>
    </row>
    <row r="7" spans="1:8" x14ac:dyDescent="0.25">
      <c r="A7" s="33"/>
      <c r="B7" s="33"/>
      <c r="C7" s="33"/>
      <c r="D7" s="33"/>
      <c r="E7" s="33"/>
      <c r="F7" s="33"/>
      <c r="G7" s="33"/>
      <c r="H7" s="33"/>
    </row>
    <row r="8" spans="1:8" x14ac:dyDescent="0.25">
      <c r="A8" s="33"/>
      <c r="B8" s="33"/>
      <c r="C8" s="33"/>
      <c r="D8" s="33"/>
      <c r="E8" s="33"/>
      <c r="F8" s="33"/>
      <c r="G8" s="33"/>
      <c r="H8" s="33"/>
    </row>
    <row r="9" spans="1:8" x14ac:dyDescent="0.25">
      <c r="A9" s="33"/>
      <c r="B9" s="33"/>
      <c r="C9" s="33"/>
      <c r="D9" s="33"/>
      <c r="E9" s="33"/>
      <c r="F9" s="33"/>
      <c r="G9" s="33"/>
      <c r="H9" s="33"/>
    </row>
    <row r="10" spans="1:8" x14ac:dyDescent="0.25">
      <c r="A10" s="33"/>
      <c r="B10" s="33"/>
      <c r="C10" s="33"/>
      <c r="D10" s="33"/>
      <c r="E10" s="33"/>
      <c r="F10" s="33"/>
      <c r="G10" s="33"/>
      <c r="H10" s="33"/>
    </row>
    <row r="11" spans="1:8" x14ac:dyDescent="0.25">
      <c r="A11" s="33"/>
      <c r="B11" s="33"/>
      <c r="C11" s="33"/>
      <c r="D11" s="33"/>
      <c r="E11" s="33"/>
      <c r="F11" s="33"/>
      <c r="G11" s="33"/>
      <c r="H11" s="33"/>
    </row>
    <row r="12" spans="1:8" x14ac:dyDescent="0.25">
      <c r="A12" s="33"/>
      <c r="B12" s="33"/>
      <c r="C12" s="33"/>
      <c r="D12" s="33"/>
      <c r="E12" s="33"/>
      <c r="F12" s="33"/>
      <c r="G12" s="33"/>
      <c r="H12" s="33"/>
    </row>
    <row r="13" spans="1:8" x14ac:dyDescent="0.25">
      <c r="A13" s="33"/>
      <c r="B13" s="33"/>
      <c r="C13" s="33"/>
      <c r="D13" s="33"/>
      <c r="E13" s="33"/>
      <c r="F13" s="33"/>
      <c r="G13" s="33"/>
      <c r="H13" s="33"/>
    </row>
    <row r="14" spans="1:8" x14ac:dyDescent="0.25">
      <c r="A14" s="33"/>
      <c r="B14" s="33"/>
      <c r="C14" s="33"/>
      <c r="D14" s="33"/>
      <c r="E14" s="33"/>
      <c r="F14" s="33"/>
      <c r="G14" s="33"/>
      <c r="H14" s="33"/>
    </row>
    <row r="15" spans="1:8" x14ac:dyDescent="0.25">
      <c r="A15" s="33"/>
      <c r="B15" s="33"/>
      <c r="C15" s="33"/>
      <c r="D15" s="33"/>
      <c r="E15" s="33"/>
      <c r="F15" s="33"/>
      <c r="G15" s="33"/>
      <c r="H15" s="33"/>
    </row>
    <row r="16" spans="1:8" x14ac:dyDescent="0.25">
      <c r="A16" s="33"/>
      <c r="B16" s="33"/>
      <c r="C16" s="33"/>
      <c r="D16" s="33"/>
      <c r="E16" s="33"/>
      <c r="F16" s="33"/>
      <c r="G16" s="33"/>
      <c r="H16" s="33"/>
    </row>
    <row r="17" spans="1:9" x14ac:dyDescent="0.25">
      <c r="A17" s="33"/>
      <c r="B17" s="33"/>
      <c r="C17" s="33"/>
      <c r="D17" s="33"/>
      <c r="E17" s="33"/>
      <c r="F17" s="33"/>
      <c r="G17" s="33"/>
      <c r="H17" s="33"/>
    </row>
    <row r="18" spans="1:9" x14ac:dyDescent="0.25">
      <c r="A18" s="33"/>
      <c r="B18" s="33"/>
      <c r="C18" s="33"/>
      <c r="D18" s="33"/>
      <c r="E18" s="33"/>
      <c r="F18" s="33"/>
      <c r="G18" s="33"/>
      <c r="H18" s="33"/>
    </row>
    <row r="22" spans="1:9" ht="15.75" x14ac:dyDescent="0.25">
      <c r="A22" s="269" t="s">
        <v>274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" customHeight="1" thickBot="1" x14ac:dyDescent="0.3">
      <c r="A24" s="182"/>
      <c r="B24" s="182"/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1286</v>
      </c>
      <c r="E26" s="4" t="s">
        <v>1287</v>
      </c>
      <c r="F26" s="4" t="s">
        <v>2094</v>
      </c>
      <c r="G26" s="4" t="s">
        <v>545</v>
      </c>
      <c r="H26" s="156">
        <v>7.1374112570384788E-4</v>
      </c>
      <c r="I26" s="4" t="s">
        <v>2095</v>
      </c>
    </row>
    <row r="27" spans="1:9" ht="15.75" thickBot="1" x14ac:dyDescent="0.3">
      <c r="A27" s="6">
        <v>2</v>
      </c>
      <c r="B27" s="6" t="s">
        <v>7</v>
      </c>
      <c r="C27" s="5" t="s">
        <v>10</v>
      </c>
      <c r="D27" s="6" t="s">
        <v>1288</v>
      </c>
      <c r="E27" s="6" t="s">
        <v>1289</v>
      </c>
      <c r="F27" s="6" t="s">
        <v>2096</v>
      </c>
      <c r="G27" s="6" t="s">
        <v>596</v>
      </c>
      <c r="H27" s="155">
        <v>3.4957533098884733E-2</v>
      </c>
      <c r="I27" s="6" t="s">
        <v>2098</v>
      </c>
    </row>
    <row r="28" spans="1:9" ht="15.75" thickBot="1" x14ac:dyDescent="0.3">
      <c r="A28" s="4">
        <v>3</v>
      </c>
      <c r="B28" s="4" t="s">
        <v>7</v>
      </c>
      <c r="C28" s="3" t="s">
        <v>9</v>
      </c>
      <c r="D28" s="4" t="s">
        <v>1290</v>
      </c>
      <c r="E28" s="4" t="s">
        <v>1291</v>
      </c>
      <c r="F28" s="4" t="s">
        <v>1956</v>
      </c>
      <c r="G28" s="4" t="s">
        <v>1346</v>
      </c>
      <c r="H28" s="154">
        <v>6.6447169320559968E-2</v>
      </c>
      <c r="I28" s="4" t="s">
        <v>789</v>
      </c>
    </row>
    <row r="29" spans="1:9" ht="15.75" thickBot="1" x14ac:dyDescent="0.3">
      <c r="A29" s="6">
        <v>4</v>
      </c>
      <c r="B29" s="6" t="s">
        <v>7</v>
      </c>
      <c r="C29" s="5" t="s">
        <v>17</v>
      </c>
      <c r="D29" s="6" t="s">
        <v>1292</v>
      </c>
      <c r="E29" s="6" t="s">
        <v>1293</v>
      </c>
      <c r="F29" s="6" t="s">
        <v>2099</v>
      </c>
      <c r="G29" s="6" t="s">
        <v>484</v>
      </c>
      <c r="H29" s="155">
        <v>7.500348332849619E-3</v>
      </c>
      <c r="I29" s="6" t="s">
        <v>2100</v>
      </c>
    </row>
    <row r="30" spans="1:9" ht="15.75" thickBot="1" x14ac:dyDescent="0.3">
      <c r="A30" s="4">
        <v>5</v>
      </c>
      <c r="B30" s="4" t="s">
        <v>7</v>
      </c>
      <c r="C30" s="3" t="s">
        <v>13</v>
      </c>
      <c r="D30" s="4" t="s">
        <v>1294</v>
      </c>
      <c r="E30" s="4" t="s">
        <v>1295</v>
      </c>
      <c r="F30" s="4" t="s">
        <v>2101</v>
      </c>
      <c r="G30" s="4" t="s">
        <v>1671</v>
      </c>
      <c r="H30" s="154">
        <v>1.445659277525011E-2</v>
      </c>
      <c r="I30" s="4" t="s">
        <v>2102</v>
      </c>
    </row>
    <row r="31" spans="1:9" ht="15.75" thickBot="1" x14ac:dyDescent="0.3">
      <c r="A31" s="6">
        <v>6</v>
      </c>
      <c r="B31" s="6" t="s">
        <v>7</v>
      </c>
      <c r="C31" s="5" t="s">
        <v>14</v>
      </c>
      <c r="D31" s="6" t="s">
        <v>1296</v>
      </c>
      <c r="E31" s="6" t="s">
        <v>1297</v>
      </c>
      <c r="F31" s="6" t="s">
        <v>1177</v>
      </c>
      <c r="G31" s="6" t="s">
        <v>1284</v>
      </c>
      <c r="H31" s="157">
        <v>1.3348608473649931E-3</v>
      </c>
      <c r="I31" s="6" t="s">
        <v>2103</v>
      </c>
    </row>
    <row r="32" spans="1:9" ht="15.75" thickBot="1" x14ac:dyDescent="0.3">
      <c r="A32" s="4">
        <v>7</v>
      </c>
      <c r="B32" s="4" t="s">
        <v>7</v>
      </c>
      <c r="C32" s="3" t="s">
        <v>15</v>
      </c>
      <c r="D32" s="4" t="s">
        <v>1300</v>
      </c>
      <c r="E32" s="4" t="s">
        <v>1301</v>
      </c>
      <c r="F32" s="4" t="s">
        <v>2104</v>
      </c>
      <c r="G32" s="4" t="s">
        <v>642</v>
      </c>
      <c r="H32" s="156">
        <v>8.8590465173357257E-4</v>
      </c>
      <c r="I32" s="4" t="s">
        <v>456</v>
      </c>
    </row>
    <row r="33" spans="1:9" ht="15.75" thickBot="1" x14ac:dyDescent="0.3">
      <c r="A33" s="6">
        <v>8</v>
      </c>
      <c r="B33" s="6" t="s">
        <v>7</v>
      </c>
      <c r="C33" s="7">
        <v>44863</v>
      </c>
      <c r="D33" s="6" t="s">
        <v>1303</v>
      </c>
      <c r="E33" s="6" t="s">
        <v>1304</v>
      </c>
      <c r="F33" s="6" t="s">
        <v>2105</v>
      </c>
      <c r="G33" s="6" t="s">
        <v>1312</v>
      </c>
      <c r="H33" s="175">
        <v>-6.0394734758462045E-4</v>
      </c>
      <c r="I33" s="6" t="s">
        <v>2106</v>
      </c>
    </row>
    <row r="34" spans="1:9" ht="15.75" thickBot="1" x14ac:dyDescent="0.3">
      <c r="A34" s="4">
        <v>9</v>
      </c>
      <c r="B34" s="4" t="s">
        <v>7</v>
      </c>
      <c r="C34" s="3" t="s">
        <v>12</v>
      </c>
      <c r="D34" s="4" t="s">
        <v>1305</v>
      </c>
      <c r="E34" s="4" t="s">
        <v>1306</v>
      </c>
      <c r="F34" s="4" t="s">
        <v>2107</v>
      </c>
      <c r="G34" s="4" t="s">
        <v>715</v>
      </c>
      <c r="H34" s="154">
        <v>1.0590227304840652E-2</v>
      </c>
      <c r="I34" s="4" t="s">
        <v>1307</v>
      </c>
    </row>
    <row r="35" spans="1:9" ht="15.75" thickBot="1" x14ac:dyDescent="0.3">
      <c r="A35" s="6">
        <v>10</v>
      </c>
      <c r="B35" s="6" t="s">
        <v>7</v>
      </c>
      <c r="C35" s="5" t="s">
        <v>11</v>
      </c>
      <c r="D35" s="6" t="s">
        <v>1309</v>
      </c>
      <c r="E35" s="6" t="s">
        <v>1310</v>
      </c>
      <c r="F35" s="6" t="s">
        <v>2108</v>
      </c>
      <c r="G35" s="6" t="s">
        <v>633</v>
      </c>
      <c r="H35" s="157">
        <v>3.2240403944921946E-3</v>
      </c>
      <c r="I35" s="6" t="s">
        <v>469</v>
      </c>
    </row>
    <row r="36" spans="1:9" ht="15.75" thickBot="1" x14ac:dyDescent="0.3">
      <c r="A36" s="4">
        <v>11</v>
      </c>
      <c r="B36" s="4" t="s">
        <v>7</v>
      </c>
      <c r="C36" s="3" t="s">
        <v>16</v>
      </c>
      <c r="D36" s="4" t="s">
        <v>1311</v>
      </c>
      <c r="E36" s="4" t="s">
        <v>1311</v>
      </c>
      <c r="F36" s="4" t="s">
        <v>2109</v>
      </c>
      <c r="G36" s="4" t="s">
        <v>1180</v>
      </c>
      <c r="H36" s="156">
        <v>4.3926522126290475E-3</v>
      </c>
      <c r="I36" s="4" t="s">
        <v>935</v>
      </c>
    </row>
    <row r="37" spans="1:9" ht="15.75" thickBot="1" x14ac:dyDescent="0.3">
      <c r="A37" s="6">
        <v>12</v>
      </c>
      <c r="B37" s="6" t="s">
        <v>7</v>
      </c>
      <c r="C37" s="5" t="s">
        <v>27</v>
      </c>
      <c r="D37" s="6" t="s">
        <v>1313</v>
      </c>
      <c r="E37" s="6" t="s">
        <v>1314</v>
      </c>
      <c r="F37" s="6" t="s">
        <v>2110</v>
      </c>
      <c r="G37" s="6" t="s">
        <v>1312</v>
      </c>
      <c r="H37" s="175">
        <v>-6.1294469307032122E-4</v>
      </c>
      <c r="I37" s="6" t="s">
        <v>1195</v>
      </c>
    </row>
    <row r="38" spans="1:9" ht="15.75" thickBot="1" x14ac:dyDescent="0.3">
      <c r="A38" s="4">
        <v>13</v>
      </c>
      <c r="B38" s="4" t="s">
        <v>7</v>
      </c>
      <c r="C38" s="3" t="s">
        <v>24</v>
      </c>
      <c r="D38" s="4" t="s">
        <v>1315</v>
      </c>
      <c r="E38" s="4" t="s">
        <v>1316</v>
      </c>
      <c r="F38" s="4" t="s">
        <v>1189</v>
      </c>
      <c r="G38" s="4" t="s">
        <v>633</v>
      </c>
      <c r="H38" s="156">
        <v>4.6605046886474067E-3</v>
      </c>
      <c r="I38" s="4" t="s">
        <v>2111</v>
      </c>
    </row>
    <row r="39" spans="1:9" ht="15.75" thickBot="1" x14ac:dyDescent="0.3">
      <c r="A39" s="6">
        <v>14</v>
      </c>
      <c r="B39" s="6" t="s">
        <v>7</v>
      </c>
      <c r="C39" s="5" t="s">
        <v>21</v>
      </c>
      <c r="D39" s="6" t="s">
        <v>1318</v>
      </c>
      <c r="E39" s="6" t="s">
        <v>1318</v>
      </c>
      <c r="F39" s="6" t="s">
        <v>2112</v>
      </c>
      <c r="G39" s="6" t="s">
        <v>1000</v>
      </c>
      <c r="H39" s="157">
        <v>5.5964206219725999E-4</v>
      </c>
      <c r="I39" s="6" t="s">
        <v>362</v>
      </c>
    </row>
    <row r="40" spans="1:9" ht="15.75" thickBot="1" x14ac:dyDescent="0.3">
      <c r="A40" s="4">
        <v>15</v>
      </c>
      <c r="B40" s="4" t="s">
        <v>7</v>
      </c>
      <c r="C40" s="8">
        <v>44765</v>
      </c>
      <c r="D40" s="4" t="s">
        <v>1317</v>
      </c>
      <c r="E40" s="4" t="s">
        <v>1318</v>
      </c>
      <c r="F40" s="4" t="s">
        <v>2112</v>
      </c>
      <c r="G40" s="4" t="s">
        <v>1000</v>
      </c>
      <c r="H40" s="156">
        <v>6.984500361053432E-4</v>
      </c>
      <c r="I40" s="4" t="s">
        <v>362</v>
      </c>
    </row>
    <row r="41" spans="1:9" ht="15.75" thickBot="1" x14ac:dyDescent="0.3">
      <c r="A41" s="6">
        <v>16</v>
      </c>
      <c r="B41" s="6" t="s">
        <v>7</v>
      </c>
      <c r="C41" s="5" t="s">
        <v>19</v>
      </c>
      <c r="D41" s="6" t="s">
        <v>1320</v>
      </c>
      <c r="E41" s="6" t="s">
        <v>1190</v>
      </c>
      <c r="F41" s="6" t="s">
        <v>2113</v>
      </c>
      <c r="G41" s="6" t="s">
        <v>1180</v>
      </c>
      <c r="H41" s="155">
        <v>6.3771029356891711E-3</v>
      </c>
      <c r="I41" s="6" t="s">
        <v>1722</v>
      </c>
    </row>
    <row r="42" spans="1:9" ht="15.75" thickBot="1" x14ac:dyDescent="0.3">
      <c r="A42" s="4">
        <v>17</v>
      </c>
      <c r="B42" s="4" t="s">
        <v>7</v>
      </c>
      <c r="C42" s="3" t="s">
        <v>25</v>
      </c>
      <c r="D42" s="4" t="s">
        <v>1321</v>
      </c>
      <c r="E42" s="4" t="s">
        <v>1322</v>
      </c>
      <c r="F42" s="4" t="s">
        <v>2114</v>
      </c>
      <c r="G42" s="4" t="s">
        <v>1284</v>
      </c>
      <c r="H42" s="156">
        <v>3.5551145229804062E-3</v>
      </c>
      <c r="I42" s="4" t="s">
        <v>721</v>
      </c>
    </row>
    <row r="43" spans="1:9" ht="15.75" thickBot="1" x14ac:dyDescent="0.3">
      <c r="A43" s="6">
        <v>18</v>
      </c>
      <c r="B43" s="6" t="s">
        <v>7</v>
      </c>
      <c r="C43" s="5" t="s">
        <v>26</v>
      </c>
      <c r="D43" s="6" t="s">
        <v>1323</v>
      </c>
      <c r="E43" s="6" t="s">
        <v>2115</v>
      </c>
      <c r="F43" s="6" t="s">
        <v>2114</v>
      </c>
      <c r="G43" s="6" t="s">
        <v>633</v>
      </c>
      <c r="H43" s="155">
        <v>5.5464452616784824E-3</v>
      </c>
      <c r="I43" s="6" t="s">
        <v>721</v>
      </c>
    </row>
    <row r="44" spans="1:9" ht="15.75" thickBot="1" x14ac:dyDescent="0.3">
      <c r="A44" s="4">
        <v>19</v>
      </c>
      <c r="B44" s="4" t="s">
        <v>7</v>
      </c>
      <c r="C44" s="3" t="s">
        <v>23</v>
      </c>
      <c r="D44" s="4" t="s">
        <v>1324</v>
      </c>
      <c r="E44" s="4" t="s">
        <v>1325</v>
      </c>
      <c r="F44" s="4" t="s">
        <v>1325</v>
      </c>
      <c r="G44" s="4" t="s">
        <v>427</v>
      </c>
      <c r="H44" s="156">
        <v>2.0730261149424971E-4</v>
      </c>
      <c r="I44" s="4" t="s">
        <v>981</v>
      </c>
    </row>
    <row r="45" spans="1:9" ht="15.75" thickBot="1" x14ac:dyDescent="0.3">
      <c r="A45" s="6">
        <v>20</v>
      </c>
      <c r="B45" s="6" t="s">
        <v>7</v>
      </c>
      <c r="C45" s="5" t="s">
        <v>22</v>
      </c>
      <c r="D45" s="6" t="s">
        <v>627</v>
      </c>
      <c r="E45" s="6" t="s">
        <v>1326</v>
      </c>
      <c r="F45" s="6" t="s">
        <v>511</v>
      </c>
      <c r="G45" s="6" t="s">
        <v>1089</v>
      </c>
      <c r="H45" s="155">
        <v>5.0186612461604069E-3</v>
      </c>
      <c r="I45" s="6" t="s">
        <v>607</v>
      </c>
    </row>
    <row r="46" spans="1:9" ht="15.75" thickBot="1" x14ac:dyDescent="0.3">
      <c r="A46" s="4">
        <v>21</v>
      </c>
      <c r="B46" s="4" t="s">
        <v>7</v>
      </c>
      <c r="C46" s="3" t="s">
        <v>28</v>
      </c>
      <c r="D46" s="4" t="s">
        <v>1328</v>
      </c>
      <c r="E46" s="4" t="s">
        <v>1329</v>
      </c>
      <c r="F46" s="4" t="s">
        <v>2116</v>
      </c>
      <c r="G46" s="4" t="s">
        <v>575</v>
      </c>
      <c r="H46" s="154">
        <v>1.3787682617190985E-2</v>
      </c>
      <c r="I46" s="4" t="s">
        <v>2117</v>
      </c>
    </row>
    <row r="47" spans="1:9" ht="15.75" thickBot="1" x14ac:dyDescent="0.3">
      <c r="A47" s="6">
        <v>22</v>
      </c>
      <c r="B47" s="6" t="s">
        <v>7</v>
      </c>
      <c r="C47" s="5" t="s">
        <v>29</v>
      </c>
      <c r="D47" s="6" t="s">
        <v>1330</v>
      </c>
      <c r="E47" s="6" t="s">
        <v>1331</v>
      </c>
      <c r="F47" s="6" t="s">
        <v>325</v>
      </c>
      <c r="G47" s="6" t="s">
        <v>1000</v>
      </c>
      <c r="H47" s="157">
        <v>2.136570907790692E-3</v>
      </c>
      <c r="I47" s="6" t="s">
        <v>1333</v>
      </c>
    </row>
    <row r="48" spans="1:9" ht="15.75" thickBot="1" x14ac:dyDescent="0.3">
      <c r="A48" s="4">
        <v>23</v>
      </c>
      <c r="B48" s="4" t="s">
        <v>7</v>
      </c>
      <c r="C48" s="8">
        <v>44666</v>
      </c>
      <c r="D48" s="4" t="s">
        <v>1332</v>
      </c>
      <c r="E48" s="4" t="s">
        <v>472</v>
      </c>
      <c r="F48" s="4" t="s">
        <v>1277</v>
      </c>
      <c r="G48" s="4" t="s">
        <v>1000</v>
      </c>
      <c r="H48" s="156">
        <v>2.3422938748956816E-3</v>
      </c>
      <c r="I48" s="4" t="s">
        <v>1061</v>
      </c>
    </row>
    <row r="49" spans="1:9" ht="15.75" thickBot="1" x14ac:dyDescent="0.3">
      <c r="A49" s="6">
        <v>24</v>
      </c>
      <c r="B49" s="6" t="s">
        <v>7</v>
      </c>
      <c r="C49" s="5" t="s">
        <v>32</v>
      </c>
      <c r="D49" s="6" t="s">
        <v>1334</v>
      </c>
      <c r="E49" s="6" t="s">
        <v>1335</v>
      </c>
      <c r="F49" s="6" t="s">
        <v>2118</v>
      </c>
      <c r="G49" s="6" t="s">
        <v>642</v>
      </c>
      <c r="H49" s="157">
        <v>4.3463724098353812E-3</v>
      </c>
      <c r="I49" s="6" t="s">
        <v>1064</v>
      </c>
    </row>
    <row r="50" spans="1:9" ht="15.75" thickBot="1" x14ac:dyDescent="0.3">
      <c r="A50" s="4">
        <v>25</v>
      </c>
      <c r="B50" s="4" t="s">
        <v>30</v>
      </c>
      <c r="C50" s="3" t="s">
        <v>35</v>
      </c>
      <c r="D50" s="4" t="s">
        <v>1337</v>
      </c>
      <c r="E50" s="4" t="s">
        <v>1338</v>
      </c>
      <c r="F50" s="4" t="s">
        <v>692</v>
      </c>
      <c r="G50" s="4" t="s">
        <v>1000</v>
      </c>
      <c r="H50" s="156">
        <v>1.5869731888453105E-3</v>
      </c>
      <c r="I50" s="4" t="s">
        <v>739</v>
      </c>
    </row>
    <row r="51" spans="1:9" ht="15.75" thickBot="1" x14ac:dyDescent="0.3">
      <c r="A51" s="6">
        <v>26</v>
      </c>
      <c r="B51" s="6" t="s">
        <v>7</v>
      </c>
      <c r="C51" s="5" t="s">
        <v>20</v>
      </c>
      <c r="D51" s="6" t="s">
        <v>1108</v>
      </c>
      <c r="E51" s="6" t="s">
        <v>1339</v>
      </c>
      <c r="F51" s="6" t="s">
        <v>1336</v>
      </c>
      <c r="G51" s="6" t="s">
        <v>1000</v>
      </c>
      <c r="H51" s="157">
        <v>2.8364849587877213E-3</v>
      </c>
      <c r="I51" s="6" t="s">
        <v>743</v>
      </c>
    </row>
    <row r="52" spans="1:9" ht="15.75" thickBot="1" x14ac:dyDescent="0.3">
      <c r="A52" s="4">
        <v>27</v>
      </c>
      <c r="B52" s="4" t="s">
        <v>30</v>
      </c>
      <c r="C52" s="3" t="s">
        <v>34</v>
      </c>
      <c r="D52" s="4" t="s">
        <v>1340</v>
      </c>
      <c r="E52" s="4" t="s">
        <v>1341</v>
      </c>
      <c r="F52" s="4" t="s">
        <v>524</v>
      </c>
      <c r="G52" s="4" t="s">
        <v>1284</v>
      </c>
      <c r="H52" s="154">
        <v>7.4230637817174093E-3</v>
      </c>
      <c r="I52" s="4" t="s">
        <v>862</v>
      </c>
    </row>
    <row r="53" spans="1:9" ht="15.75" thickBot="1" x14ac:dyDescent="0.3">
      <c r="A53" s="6">
        <v>28</v>
      </c>
      <c r="B53" s="6" t="s">
        <v>7</v>
      </c>
      <c r="C53" s="5" t="s">
        <v>31</v>
      </c>
      <c r="D53" s="6" t="s">
        <v>1342</v>
      </c>
      <c r="E53" s="6" t="s">
        <v>1341</v>
      </c>
      <c r="F53" s="6" t="s">
        <v>1035</v>
      </c>
      <c r="G53" s="6" t="s">
        <v>1000</v>
      </c>
      <c r="H53" s="157">
        <v>3.1454015559517507E-3</v>
      </c>
      <c r="I53" s="6" t="s">
        <v>862</v>
      </c>
    </row>
    <row r="54" spans="1:9" ht="15.75" thickBot="1" x14ac:dyDescent="0.3">
      <c r="A54" s="4">
        <v>29</v>
      </c>
      <c r="B54" s="4" t="s">
        <v>30</v>
      </c>
      <c r="C54" s="3" t="s">
        <v>36</v>
      </c>
      <c r="D54" s="4" t="s">
        <v>534</v>
      </c>
      <c r="E54" s="4" t="s">
        <v>1343</v>
      </c>
      <c r="F54" s="4" t="s">
        <v>1343</v>
      </c>
      <c r="G54" s="4" t="s">
        <v>427</v>
      </c>
      <c r="H54" s="156">
        <v>4.9605036608403304E-4</v>
      </c>
      <c r="I54" s="4" t="s">
        <v>395</v>
      </c>
    </row>
    <row r="55" spans="1:9" ht="15.75" thickBot="1" x14ac:dyDescent="0.3">
      <c r="A55" s="6">
        <v>30</v>
      </c>
      <c r="B55" s="6" t="s">
        <v>30</v>
      </c>
      <c r="C55" s="5" t="s">
        <v>33</v>
      </c>
      <c r="D55" s="6" t="s">
        <v>534</v>
      </c>
      <c r="E55" s="6" t="s">
        <v>534</v>
      </c>
      <c r="F55" s="6" t="s">
        <v>1343</v>
      </c>
      <c r="G55" s="6" t="s">
        <v>427</v>
      </c>
      <c r="H55" s="157">
        <v>1.4927303610645902E-3</v>
      </c>
      <c r="I55" s="6" t="s">
        <v>395</v>
      </c>
    </row>
    <row r="56" spans="1:9" ht="15.75" thickBot="1" x14ac:dyDescent="0.3">
      <c r="A56" s="4">
        <v>31</v>
      </c>
      <c r="B56" s="4" t="s">
        <v>43</v>
      </c>
      <c r="C56" s="3" t="s">
        <v>45</v>
      </c>
      <c r="D56" s="4" t="s">
        <v>1345</v>
      </c>
      <c r="E56" s="4" t="s">
        <v>1058</v>
      </c>
      <c r="F56" s="4" t="s">
        <v>2120</v>
      </c>
      <c r="G56" s="4" t="s">
        <v>1312</v>
      </c>
      <c r="H56" s="173">
        <v>-2.4172199661630328E-3</v>
      </c>
      <c r="I56" s="4" t="s">
        <v>630</v>
      </c>
    </row>
    <row r="57" spans="1:9" ht="15.75" thickBot="1" x14ac:dyDescent="0.3">
      <c r="A57" s="6">
        <v>32</v>
      </c>
      <c r="B57" s="6" t="s">
        <v>30</v>
      </c>
      <c r="C57" s="5" t="s">
        <v>37</v>
      </c>
      <c r="D57" s="6" t="s">
        <v>527</v>
      </c>
      <c r="E57" s="6" t="s">
        <v>527</v>
      </c>
      <c r="F57" s="6" t="s">
        <v>656</v>
      </c>
      <c r="G57" s="6" t="s">
        <v>1000</v>
      </c>
      <c r="H57" s="157">
        <v>4.8090092395724655E-3</v>
      </c>
      <c r="I57" s="6" t="s">
        <v>523</v>
      </c>
    </row>
    <row r="58" spans="1:9" ht="15.75" thickBot="1" x14ac:dyDescent="0.3">
      <c r="A58" s="4">
        <v>33</v>
      </c>
      <c r="B58" s="4" t="s">
        <v>30</v>
      </c>
      <c r="C58" s="3" t="s">
        <v>41</v>
      </c>
      <c r="D58" s="4" t="s">
        <v>549</v>
      </c>
      <c r="E58" s="4" t="s">
        <v>548</v>
      </c>
      <c r="F58" s="4" t="s">
        <v>838</v>
      </c>
      <c r="G58" s="4" t="s">
        <v>642</v>
      </c>
      <c r="H58" s="154">
        <v>1.2652935816214753E-2</v>
      </c>
      <c r="I58" s="4" t="s">
        <v>767</v>
      </c>
    </row>
    <row r="59" spans="1:9" ht="15.75" thickBot="1" x14ac:dyDescent="0.3">
      <c r="A59" s="6">
        <v>34</v>
      </c>
      <c r="B59" s="6" t="s">
        <v>30</v>
      </c>
      <c r="C59" s="5" t="s">
        <v>44</v>
      </c>
      <c r="D59" s="6" t="s">
        <v>975</v>
      </c>
      <c r="E59" s="6" t="s">
        <v>548</v>
      </c>
      <c r="F59" s="6" t="s">
        <v>838</v>
      </c>
      <c r="G59" s="6" t="s">
        <v>1000</v>
      </c>
      <c r="H59" s="155">
        <v>7.3649911843532683E-3</v>
      </c>
      <c r="I59" s="6" t="s">
        <v>767</v>
      </c>
    </row>
    <row r="60" spans="1:9" ht="15.75" thickBot="1" x14ac:dyDescent="0.3">
      <c r="A60" s="4">
        <v>35</v>
      </c>
      <c r="B60" s="4" t="s">
        <v>30</v>
      </c>
      <c r="C60" s="8">
        <v>44843</v>
      </c>
      <c r="D60" s="4" t="s">
        <v>1348</v>
      </c>
      <c r="E60" s="4" t="s">
        <v>1349</v>
      </c>
      <c r="F60" s="4" t="s">
        <v>2121</v>
      </c>
      <c r="G60" s="4" t="s">
        <v>642</v>
      </c>
      <c r="H60" s="154">
        <v>1.1431759475087934E-2</v>
      </c>
      <c r="I60" s="4" t="s">
        <v>879</v>
      </c>
    </row>
    <row r="61" spans="1:9" ht="15.75" thickBot="1" x14ac:dyDescent="0.3">
      <c r="A61" s="6">
        <v>36</v>
      </c>
      <c r="B61" s="6" t="s">
        <v>7</v>
      </c>
      <c r="C61" s="5" t="s">
        <v>18</v>
      </c>
      <c r="D61" s="6" t="s">
        <v>766</v>
      </c>
      <c r="E61" s="6" t="s">
        <v>1350</v>
      </c>
      <c r="F61" s="6" t="s">
        <v>660</v>
      </c>
      <c r="G61" s="6" t="s">
        <v>427</v>
      </c>
      <c r="H61" s="157">
        <v>1.2259402721256077E-3</v>
      </c>
      <c r="I61" s="6" t="s">
        <v>420</v>
      </c>
    </row>
    <row r="62" spans="1:9" ht="15.75" thickBot="1" x14ac:dyDescent="0.3">
      <c r="A62" s="4">
        <v>37</v>
      </c>
      <c r="B62" s="4" t="s">
        <v>30</v>
      </c>
      <c r="C62" s="3" t="s">
        <v>38</v>
      </c>
      <c r="D62" s="4" t="s">
        <v>1351</v>
      </c>
      <c r="E62" s="4" t="s">
        <v>1352</v>
      </c>
      <c r="F62" s="4" t="s">
        <v>2122</v>
      </c>
      <c r="G62" s="4" t="s">
        <v>1000</v>
      </c>
      <c r="H62" s="156">
        <v>4.8793679402750921E-3</v>
      </c>
      <c r="I62" s="4" t="s">
        <v>635</v>
      </c>
    </row>
    <row r="63" spans="1:9" ht="15.75" thickBot="1" x14ac:dyDescent="0.3">
      <c r="A63" s="6">
        <v>38</v>
      </c>
      <c r="B63" s="6" t="s">
        <v>30</v>
      </c>
      <c r="C63" s="5" t="s">
        <v>40</v>
      </c>
      <c r="D63" s="6" t="s">
        <v>1353</v>
      </c>
      <c r="E63" s="6" t="s">
        <v>1354</v>
      </c>
      <c r="F63" s="6" t="s">
        <v>2123</v>
      </c>
      <c r="G63" s="6" t="s">
        <v>427</v>
      </c>
      <c r="H63" s="157">
        <v>3.161655501395294E-3</v>
      </c>
      <c r="I63" s="6" t="s">
        <v>1184</v>
      </c>
    </row>
    <row r="64" spans="1:9" ht="15.75" thickBot="1" x14ac:dyDescent="0.3">
      <c r="A64" s="4">
        <v>39</v>
      </c>
      <c r="B64" s="4" t="s">
        <v>30</v>
      </c>
      <c r="C64" s="3" t="s">
        <v>39</v>
      </c>
      <c r="D64" s="4" t="s">
        <v>1353</v>
      </c>
      <c r="E64" s="4" t="s">
        <v>1353</v>
      </c>
      <c r="F64" s="4" t="s">
        <v>1354</v>
      </c>
      <c r="G64" s="4" t="s">
        <v>427</v>
      </c>
      <c r="H64" s="156">
        <v>1.6600706787993421E-3</v>
      </c>
      <c r="I64" s="4" t="s">
        <v>1184</v>
      </c>
    </row>
    <row r="65" spans="1:9" ht="15.75" thickBot="1" x14ac:dyDescent="0.3">
      <c r="A65" s="6">
        <v>40</v>
      </c>
      <c r="B65" s="6" t="s">
        <v>30</v>
      </c>
      <c r="C65" s="5" t="s">
        <v>42</v>
      </c>
      <c r="D65" s="6" t="s">
        <v>1356</v>
      </c>
      <c r="E65" s="6" t="s">
        <v>1356</v>
      </c>
      <c r="F65" s="6" t="s">
        <v>1356</v>
      </c>
      <c r="G65" s="6" t="s">
        <v>427</v>
      </c>
      <c r="H65" s="157">
        <v>6.3508720184452807E-4</v>
      </c>
      <c r="I65" s="6" t="s">
        <v>994</v>
      </c>
    </row>
    <row r="66" spans="1:9" ht="15.75" thickBot="1" x14ac:dyDescent="0.3">
      <c r="A66" s="183"/>
      <c r="B66" s="195"/>
      <c r="C66" s="168" t="s">
        <v>46</v>
      </c>
      <c r="D66" s="169" t="s">
        <v>1357</v>
      </c>
      <c r="E66" s="169" t="s">
        <v>2124</v>
      </c>
      <c r="F66" s="169" t="s">
        <v>2125</v>
      </c>
      <c r="G66" s="169" t="s">
        <v>2126</v>
      </c>
      <c r="H66" s="185">
        <v>1.1129033355887243E-2</v>
      </c>
    </row>
  </sheetData>
  <mergeCells count="3">
    <mergeCell ref="G24:H24"/>
    <mergeCell ref="A2:D2"/>
    <mergeCell ref="A22:E22"/>
  </mergeCells>
  <pageMargins left="0.7" right="0.7" top="0.75" bottom="0.75" header="0.3" footer="0.3"/>
  <pageSetup orientation="portrait" horizontalDpi="4294967295" verticalDpi="429496729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FBF24-F9C7-4C80-956F-65153421C35F}">
  <dimension ref="A1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1" spans="1:8" x14ac:dyDescent="0.25">
      <c r="H1" s="177"/>
    </row>
    <row r="2" spans="1:8" ht="15.75" x14ac:dyDescent="0.25">
      <c r="A2" s="269" t="s">
        <v>275</v>
      </c>
      <c r="B2" s="269"/>
      <c r="C2" s="269"/>
      <c r="D2" s="269"/>
    </row>
    <row r="3" spans="1:8" x14ac:dyDescent="0.25">
      <c r="A3" s="61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x14ac:dyDescent="0.25">
      <c r="A6" s="33"/>
      <c r="B6" s="33"/>
      <c r="C6" s="33"/>
      <c r="D6" s="33"/>
      <c r="E6" s="33"/>
      <c r="F6" s="33"/>
      <c r="G6" s="33"/>
      <c r="H6" s="33"/>
    </row>
    <row r="7" spans="1:8" x14ac:dyDescent="0.25">
      <c r="A7" s="33"/>
      <c r="B7" s="33"/>
      <c r="C7" s="33"/>
      <c r="D7" s="33"/>
      <c r="E7" s="33"/>
      <c r="F7" s="33"/>
      <c r="G7" s="33"/>
      <c r="H7" s="33"/>
    </row>
    <row r="8" spans="1:8" x14ac:dyDescent="0.25">
      <c r="A8" s="33"/>
      <c r="B8" s="33"/>
      <c r="C8" s="33"/>
      <c r="D8" s="33"/>
      <c r="E8" s="33"/>
      <c r="F8" s="33"/>
      <c r="G8" s="33"/>
      <c r="H8" s="33"/>
    </row>
    <row r="9" spans="1:8" x14ac:dyDescent="0.25">
      <c r="A9" s="33"/>
      <c r="B9" s="33"/>
      <c r="C9" s="33"/>
      <c r="D9" s="33"/>
      <c r="E9" s="33"/>
      <c r="F9" s="33"/>
      <c r="G9" s="33"/>
      <c r="H9" s="33"/>
    </row>
    <row r="10" spans="1:8" x14ac:dyDescent="0.25">
      <c r="A10" s="33"/>
      <c r="B10" s="33"/>
      <c r="C10" s="33"/>
      <c r="D10" s="33"/>
      <c r="E10" s="33"/>
      <c r="F10" s="33"/>
      <c r="G10" s="33"/>
      <c r="H10" s="33"/>
    </row>
    <row r="11" spans="1:8" x14ac:dyDescent="0.25">
      <c r="A11" s="33"/>
      <c r="B11" s="33"/>
      <c r="C11" s="33"/>
      <c r="D11" s="33"/>
      <c r="E11" s="33"/>
      <c r="F11" s="33"/>
      <c r="G11" s="33"/>
      <c r="H11" s="33"/>
    </row>
    <row r="12" spans="1:8" x14ac:dyDescent="0.25">
      <c r="A12" s="33"/>
      <c r="B12" s="33"/>
      <c r="C12" s="33"/>
      <c r="D12" s="33"/>
      <c r="E12" s="33"/>
      <c r="F12" s="33"/>
      <c r="G12" s="33"/>
      <c r="H12" s="33"/>
    </row>
    <row r="13" spans="1:8" x14ac:dyDescent="0.25">
      <c r="A13" s="33"/>
      <c r="B13" s="33"/>
      <c r="C13" s="33"/>
      <c r="D13" s="33"/>
      <c r="E13" s="33"/>
      <c r="F13" s="33"/>
      <c r="G13" s="33"/>
      <c r="H13" s="33"/>
    </row>
    <row r="14" spans="1:8" x14ac:dyDescent="0.25">
      <c r="A14" s="33"/>
      <c r="B14" s="33"/>
      <c r="C14" s="33"/>
      <c r="D14" s="33"/>
      <c r="E14" s="33"/>
      <c r="F14" s="33"/>
      <c r="G14" s="33"/>
      <c r="H14" s="33"/>
    </row>
    <row r="15" spans="1:8" x14ac:dyDescent="0.25">
      <c r="A15" s="33"/>
      <c r="B15" s="33"/>
      <c r="C15" s="33"/>
      <c r="D15" s="33"/>
      <c r="E15" s="33"/>
      <c r="F15" s="33"/>
      <c r="G15" s="33"/>
      <c r="H15" s="33"/>
    </row>
    <row r="16" spans="1:8" x14ac:dyDescent="0.25">
      <c r="A16" s="33"/>
      <c r="B16" s="33"/>
      <c r="C16" s="33"/>
      <c r="D16" s="33"/>
      <c r="E16" s="33"/>
      <c r="F16" s="33"/>
      <c r="G16" s="33"/>
      <c r="H16" s="33"/>
    </row>
    <row r="17" spans="1:9" x14ac:dyDescent="0.25">
      <c r="A17" s="33"/>
      <c r="B17" s="33"/>
      <c r="C17" s="33"/>
      <c r="D17" s="33"/>
      <c r="E17" s="33"/>
      <c r="F17" s="33"/>
      <c r="G17" s="33"/>
      <c r="H17" s="33"/>
    </row>
    <row r="18" spans="1:9" x14ac:dyDescent="0.25">
      <c r="A18" s="33"/>
      <c r="B18" s="33"/>
      <c r="C18" s="33"/>
      <c r="D18" s="33"/>
      <c r="E18" s="33"/>
      <c r="F18" s="33"/>
      <c r="G18" s="33"/>
      <c r="H18" s="33"/>
    </row>
    <row r="22" spans="1:9" ht="15.75" x14ac:dyDescent="0.25">
      <c r="A22" s="269" t="s">
        <v>276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" customHeight="1" thickBot="1" x14ac:dyDescent="0.3"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9</v>
      </c>
      <c r="D26" s="4" t="s">
        <v>1359</v>
      </c>
      <c r="E26" s="4" t="s">
        <v>1360</v>
      </c>
      <c r="F26" s="4" t="s">
        <v>2127</v>
      </c>
      <c r="G26" s="4" t="s">
        <v>2128</v>
      </c>
      <c r="H26" s="154">
        <v>1.8650611064582757E-2</v>
      </c>
      <c r="I26" s="4" t="s">
        <v>2129</v>
      </c>
    </row>
    <row r="27" spans="1:9" ht="15.75" thickBot="1" x14ac:dyDescent="0.3">
      <c r="A27" s="6">
        <v>2</v>
      </c>
      <c r="B27" s="6" t="s">
        <v>7</v>
      </c>
      <c r="C27" s="5" t="s">
        <v>14</v>
      </c>
      <c r="D27" s="6" t="s">
        <v>1361</v>
      </c>
      <c r="E27" s="6" t="s">
        <v>1362</v>
      </c>
      <c r="F27" s="6" t="s">
        <v>2130</v>
      </c>
      <c r="G27" s="6" t="s">
        <v>389</v>
      </c>
      <c r="H27" s="155">
        <v>6.7840841001175808E-2</v>
      </c>
      <c r="I27" s="6" t="s">
        <v>2131</v>
      </c>
    </row>
    <row r="28" spans="1:9" ht="15.75" thickBot="1" x14ac:dyDescent="0.3">
      <c r="A28" s="4">
        <v>3</v>
      </c>
      <c r="B28" s="4" t="s">
        <v>7</v>
      </c>
      <c r="C28" s="3" t="s">
        <v>12</v>
      </c>
      <c r="D28" s="4" t="s">
        <v>1289</v>
      </c>
      <c r="E28" s="4" t="s">
        <v>1289</v>
      </c>
      <c r="F28" s="4" t="s">
        <v>2132</v>
      </c>
      <c r="G28" s="4" t="s">
        <v>830</v>
      </c>
      <c r="H28" s="154">
        <v>4.5222433096964818E-2</v>
      </c>
      <c r="I28" s="4" t="s">
        <v>1365</v>
      </c>
    </row>
    <row r="29" spans="1:9" ht="15.75" thickBot="1" x14ac:dyDescent="0.3">
      <c r="A29" s="6">
        <v>4</v>
      </c>
      <c r="B29" s="6" t="s">
        <v>7</v>
      </c>
      <c r="C29" s="5" t="s">
        <v>11</v>
      </c>
      <c r="D29" s="6" t="s">
        <v>1366</v>
      </c>
      <c r="E29" s="6" t="s">
        <v>1367</v>
      </c>
      <c r="F29" s="6" t="s">
        <v>2133</v>
      </c>
      <c r="G29" s="6" t="s">
        <v>964</v>
      </c>
      <c r="H29" s="155">
        <v>2.3624636888764667E-2</v>
      </c>
      <c r="I29" s="6" t="s">
        <v>2134</v>
      </c>
    </row>
    <row r="30" spans="1:9" ht="15.75" thickBot="1" x14ac:dyDescent="0.3">
      <c r="A30" s="4">
        <v>5</v>
      </c>
      <c r="B30" s="4" t="s">
        <v>7</v>
      </c>
      <c r="C30" s="3" t="s">
        <v>18</v>
      </c>
      <c r="D30" s="4" t="s">
        <v>1368</v>
      </c>
      <c r="E30" s="4" t="s">
        <v>1369</v>
      </c>
      <c r="F30" s="4" t="s">
        <v>2135</v>
      </c>
      <c r="G30" s="4" t="s">
        <v>870</v>
      </c>
      <c r="H30" s="154">
        <v>3.6753788404607649E-2</v>
      </c>
      <c r="I30" s="4" t="s">
        <v>2136</v>
      </c>
    </row>
    <row r="31" spans="1:9" ht="15.75" thickBot="1" x14ac:dyDescent="0.3">
      <c r="A31" s="6">
        <v>6</v>
      </c>
      <c r="B31" s="6" t="s">
        <v>7</v>
      </c>
      <c r="C31" s="7">
        <v>44863</v>
      </c>
      <c r="D31" s="6" t="s">
        <v>460</v>
      </c>
      <c r="E31" s="6" t="s">
        <v>1370</v>
      </c>
      <c r="F31" s="6" t="s">
        <v>403</v>
      </c>
      <c r="G31" s="6" t="s">
        <v>2137</v>
      </c>
      <c r="H31" s="155">
        <v>6.4567564428272842E-2</v>
      </c>
      <c r="I31" s="6" t="s">
        <v>2138</v>
      </c>
    </row>
    <row r="32" spans="1:9" ht="15.75" thickBot="1" x14ac:dyDescent="0.3">
      <c r="A32" s="4">
        <v>7</v>
      </c>
      <c r="B32" s="4" t="s">
        <v>7</v>
      </c>
      <c r="C32" s="3" t="s">
        <v>15</v>
      </c>
      <c r="D32" s="4" t="s">
        <v>1374</v>
      </c>
      <c r="E32" s="4" t="s">
        <v>1375</v>
      </c>
      <c r="F32" s="4" t="s">
        <v>2139</v>
      </c>
      <c r="G32" s="4" t="s">
        <v>2120</v>
      </c>
      <c r="H32" s="154">
        <v>5.5090825567383955E-2</v>
      </c>
      <c r="I32" s="4" t="s">
        <v>2008</v>
      </c>
    </row>
    <row r="33" spans="1:9" ht="15.75" thickBot="1" x14ac:dyDescent="0.3">
      <c r="A33" s="6">
        <v>8</v>
      </c>
      <c r="B33" s="6" t="s">
        <v>7</v>
      </c>
      <c r="C33" s="5" t="s">
        <v>8</v>
      </c>
      <c r="D33" s="6" t="s">
        <v>1372</v>
      </c>
      <c r="E33" s="6" t="s">
        <v>1373</v>
      </c>
      <c r="F33" s="6" t="s">
        <v>2140</v>
      </c>
      <c r="G33" s="6" t="s">
        <v>1298</v>
      </c>
      <c r="H33" s="157">
        <v>2.3233661128351686E-3</v>
      </c>
      <c r="I33" s="6" t="s">
        <v>1629</v>
      </c>
    </row>
    <row r="34" spans="1:9" ht="15.75" thickBot="1" x14ac:dyDescent="0.3">
      <c r="A34" s="4">
        <v>9</v>
      </c>
      <c r="B34" s="4" t="s">
        <v>7</v>
      </c>
      <c r="C34" s="3" t="s">
        <v>16</v>
      </c>
      <c r="D34" s="4" t="s">
        <v>1377</v>
      </c>
      <c r="E34" s="4" t="s">
        <v>1378</v>
      </c>
      <c r="F34" s="4" t="s">
        <v>2141</v>
      </c>
      <c r="G34" s="4" t="s">
        <v>1674</v>
      </c>
      <c r="H34" s="154">
        <v>7.0458610095893562E-2</v>
      </c>
      <c r="I34" s="4" t="s">
        <v>2142</v>
      </c>
    </row>
    <row r="35" spans="1:9" ht="15.75" thickBot="1" x14ac:dyDescent="0.3">
      <c r="A35" s="6">
        <v>10</v>
      </c>
      <c r="B35" s="6" t="s">
        <v>7</v>
      </c>
      <c r="C35" s="5" t="s">
        <v>17</v>
      </c>
      <c r="D35" s="6" t="s">
        <v>1379</v>
      </c>
      <c r="E35" s="6" t="s">
        <v>466</v>
      </c>
      <c r="F35" s="6" t="s">
        <v>2143</v>
      </c>
      <c r="G35" s="6" t="s">
        <v>656</v>
      </c>
      <c r="H35" s="155">
        <v>5.9897853393039838E-2</v>
      </c>
      <c r="I35" s="6" t="s">
        <v>2144</v>
      </c>
    </row>
    <row r="36" spans="1:9" ht="15.75" thickBot="1" x14ac:dyDescent="0.3">
      <c r="A36" s="4">
        <v>11</v>
      </c>
      <c r="B36" s="4" t="s">
        <v>7</v>
      </c>
      <c r="C36" s="3" t="s">
        <v>20</v>
      </c>
      <c r="D36" s="4" t="s">
        <v>1380</v>
      </c>
      <c r="E36" s="4" t="s">
        <v>1381</v>
      </c>
      <c r="F36" s="4" t="s">
        <v>2145</v>
      </c>
      <c r="G36" s="4" t="s">
        <v>2146</v>
      </c>
      <c r="H36" s="154">
        <v>4.3788290821973941E-2</v>
      </c>
      <c r="I36" s="4" t="s">
        <v>693</v>
      </c>
    </row>
    <row r="37" spans="1:9" ht="15.75" thickBot="1" x14ac:dyDescent="0.3">
      <c r="A37" s="6">
        <v>12</v>
      </c>
      <c r="B37" s="6" t="s">
        <v>7</v>
      </c>
      <c r="C37" s="5" t="s">
        <v>10</v>
      </c>
      <c r="D37" s="6" t="s">
        <v>1382</v>
      </c>
      <c r="E37" s="6" t="s">
        <v>1383</v>
      </c>
      <c r="F37" s="6" t="s">
        <v>2147</v>
      </c>
      <c r="G37" s="6" t="s">
        <v>547</v>
      </c>
      <c r="H37" s="155">
        <v>7.4387159921279228E-2</v>
      </c>
      <c r="I37" s="6" t="s">
        <v>2066</v>
      </c>
    </row>
    <row r="38" spans="1:9" ht="15.75" thickBot="1" x14ac:dyDescent="0.3">
      <c r="A38" s="4">
        <v>13</v>
      </c>
      <c r="B38" s="4" t="s">
        <v>7</v>
      </c>
      <c r="C38" s="3" t="s">
        <v>23</v>
      </c>
      <c r="D38" s="4" t="s">
        <v>1384</v>
      </c>
      <c r="E38" s="4" t="s">
        <v>1384</v>
      </c>
      <c r="F38" s="4" t="s">
        <v>2148</v>
      </c>
      <c r="G38" s="4" t="s">
        <v>2122</v>
      </c>
      <c r="H38" s="154">
        <v>5.2694753526172304E-2</v>
      </c>
      <c r="I38" s="4" t="s">
        <v>812</v>
      </c>
    </row>
    <row r="39" spans="1:9" ht="15.75" thickBot="1" x14ac:dyDescent="0.3">
      <c r="A39" s="6">
        <v>14</v>
      </c>
      <c r="B39" s="6" t="s">
        <v>7</v>
      </c>
      <c r="C39" s="5" t="s">
        <v>13</v>
      </c>
      <c r="D39" s="6" t="s">
        <v>1388</v>
      </c>
      <c r="E39" s="6" t="s">
        <v>1389</v>
      </c>
      <c r="F39" s="6" t="s">
        <v>2149</v>
      </c>
      <c r="G39" s="6" t="s">
        <v>1349</v>
      </c>
      <c r="H39" s="155">
        <v>7.5426408531654901E-2</v>
      </c>
      <c r="I39" s="6" t="s">
        <v>1468</v>
      </c>
    </row>
    <row r="40" spans="1:9" ht="15.75" thickBot="1" x14ac:dyDescent="0.3">
      <c r="A40" s="4">
        <v>15</v>
      </c>
      <c r="B40" s="4" t="s">
        <v>7</v>
      </c>
      <c r="C40" s="8">
        <v>44765</v>
      </c>
      <c r="D40" s="4" t="s">
        <v>1385</v>
      </c>
      <c r="E40" s="4" t="s">
        <v>1386</v>
      </c>
      <c r="F40" s="4" t="s">
        <v>2150</v>
      </c>
      <c r="G40" s="4" t="s">
        <v>644</v>
      </c>
      <c r="H40" s="154">
        <v>1.7999827072692726E-2</v>
      </c>
      <c r="I40" s="4" t="s">
        <v>469</v>
      </c>
    </row>
    <row r="41" spans="1:9" ht="15.75" thickBot="1" x14ac:dyDescent="0.3">
      <c r="A41" s="6">
        <v>16</v>
      </c>
      <c r="B41" s="6" t="s">
        <v>7</v>
      </c>
      <c r="C41" s="5" t="s">
        <v>21</v>
      </c>
      <c r="D41" s="6" t="s">
        <v>1391</v>
      </c>
      <c r="E41" s="6" t="s">
        <v>1392</v>
      </c>
      <c r="F41" s="6" t="s">
        <v>2151</v>
      </c>
      <c r="G41" s="6" t="s">
        <v>2152</v>
      </c>
      <c r="H41" s="155">
        <v>4.3916088325634692E-2</v>
      </c>
      <c r="I41" s="6" t="s">
        <v>365</v>
      </c>
    </row>
    <row r="42" spans="1:9" ht="15.75" thickBot="1" x14ac:dyDescent="0.3">
      <c r="A42" s="4">
        <v>17</v>
      </c>
      <c r="B42" s="4" t="s">
        <v>7</v>
      </c>
      <c r="C42" s="3" t="s">
        <v>24</v>
      </c>
      <c r="D42" s="4" t="s">
        <v>1393</v>
      </c>
      <c r="E42" s="4" t="s">
        <v>1394</v>
      </c>
      <c r="F42" s="4" t="s">
        <v>2153</v>
      </c>
      <c r="G42" s="4" t="s">
        <v>2154</v>
      </c>
      <c r="H42" s="154">
        <v>4.2367884579483914E-2</v>
      </c>
      <c r="I42" s="4" t="s">
        <v>2016</v>
      </c>
    </row>
    <row r="43" spans="1:9" ht="15.75" thickBot="1" x14ac:dyDescent="0.3">
      <c r="A43" s="6">
        <v>18</v>
      </c>
      <c r="B43" s="6" t="s">
        <v>7</v>
      </c>
      <c r="C43" s="5" t="s">
        <v>22</v>
      </c>
      <c r="D43" s="6" t="s">
        <v>666</v>
      </c>
      <c r="E43" s="6" t="s">
        <v>1395</v>
      </c>
      <c r="F43" s="6" t="s">
        <v>2155</v>
      </c>
      <c r="G43" s="6" t="s">
        <v>964</v>
      </c>
      <c r="H43" s="155">
        <v>5.4847004305951817E-2</v>
      </c>
      <c r="I43" s="6" t="s">
        <v>2156</v>
      </c>
    </row>
    <row r="44" spans="1:9" ht="15.75" thickBot="1" x14ac:dyDescent="0.3">
      <c r="A44" s="4">
        <v>19</v>
      </c>
      <c r="B44" s="4" t="s">
        <v>7</v>
      </c>
      <c r="C44" s="3" t="s">
        <v>25</v>
      </c>
      <c r="D44" s="4" t="s">
        <v>1396</v>
      </c>
      <c r="E44" s="4" t="s">
        <v>1397</v>
      </c>
      <c r="F44" s="4" t="s">
        <v>2157</v>
      </c>
      <c r="G44" s="4" t="s">
        <v>1067</v>
      </c>
      <c r="H44" s="154">
        <v>4.0251083626552706E-2</v>
      </c>
      <c r="I44" s="4" t="s">
        <v>2158</v>
      </c>
    </row>
    <row r="45" spans="1:9" ht="15.75" thickBot="1" x14ac:dyDescent="0.3">
      <c r="A45" s="6">
        <v>20</v>
      </c>
      <c r="B45" s="6" t="s">
        <v>7</v>
      </c>
      <c r="C45" s="5" t="s">
        <v>19</v>
      </c>
      <c r="D45" s="6" t="s">
        <v>1248</v>
      </c>
      <c r="E45" s="6" t="s">
        <v>1398</v>
      </c>
      <c r="F45" s="6" t="s">
        <v>2159</v>
      </c>
      <c r="G45" s="6" t="s">
        <v>758</v>
      </c>
      <c r="H45" s="155">
        <v>7.3925033015685452E-3</v>
      </c>
      <c r="I45" s="6" t="s">
        <v>2160</v>
      </c>
    </row>
    <row r="46" spans="1:9" ht="15.75" thickBot="1" x14ac:dyDescent="0.3">
      <c r="A46" s="4">
        <v>21</v>
      </c>
      <c r="B46" s="4" t="s">
        <v>7</v>
      </c>
      <c r="C46" s="3" t="s">
        <v>27</v>
      </c>
      <c r="D46" s="4" t="s">
        <v>1401</v>
      </c>
      <c r="E46" s="4" t="s">
        <v>1402</v>
      </c>
      <c r="F46" s="4" t="s">
        <v>2161</v>
      </c>
      <c r="G46" s="4" t="s">
        <v>536</v>
      </c>
      <c r="H46" s="154">
        <v>2.4718050778482412E-2</v>
      </c>
      <c r="I46" s="4" t="s">
        <v>488</v>
      </c>
    </row>
    <row r="47" spans="1:9" ht="15.75" thickBot="1" x14ac:dyDescent="0.3">
      <c r="A47" s="6">
        <v>22</v>
      </c>
      <c r="B47" s="6" t="s">
        <v>7</v>
      </c>
      <c r="C47" s="5" t="s">
        <v>32</v>
      </c>
      <c r="D47" s="6" t="s">
        <v>1403</v>
      </c>
      <c r="E47" s="6" t="s">
        <v>617</v>
      </c>
      <c r="F47" s="6" t="s">
        <v>1314</v>
      </c>
      <c r="G47" s="6" t="s">
        <v>505</v>
      </c>
      <c r="H47" s="155">
        <v>6.8865244743684079E-2</v>
      </c>
      <c r="I47" s="6" t="s">
        <v>949</v>
      </c>
    </row>
    <row r="48" spans="1:9" ht="15.75" thickBot="1" x14ac:dyDescent="0.3">
      <c r="A48" s="4">
        <v>23</v>
      </c>
      <c r="B48" s="4" t="s">
        <v>30</v>
      </c>
      <c r="C48" s="3" t="s">
        <v>33</v>
      </c>
      <c r="D48" s="4" t="s">
        <v>1086</v>
      </c>
      <c r="E48" s="4" t="s">
        <v>1405</v>
      </c>
      <c r="F48" s="4" t="s">
        <v>2162</v>
      </c>
      <c r="G48" s="4" t="s">
        <v>2163</v>
      </c>
      <c r="H48" s="154">
        <v>7.5721347586369683E-2</v>
      </c>
      <c r="I48" s="4" t="s">
        <v>1743</v>
      </c>
    </row>
    <row r="49" spans="1:9" ht="15.75" thickBot="1" x14ac:dyDescent="0.3">
      <c r="A49" s="6">
        <v>24</v>
      </c>
      <c r="B49" s="6" t="s">
        <v>7</v>
      </c>
      <c r="C49" s="5" t="s">
        <v>29</v>
      </c>
      <c r="D49" s="6" t="s">
        <v>1407</v>
      </c>
      <c r="E49" s="6" t="s">
        <v>508</v>
      </c>
      <c r="F49" s="6" t="s">
        <v>2164</v>
      </c>
      <c r="G49" s="6" t="s">
        <v>621</v>
      </c>
      <c r="H49" s="155">
        <v>3.8913034649885034E-2</v>
      </c>
      <c r="I49" s="6" t="s">
        <v>1408</v>
      </c>
    </row>
    <row r="50" spans="1:9" ht="15.75" thickBot="1" x14ac:dyDescent="0.3">
      <c r="A50" s="4">
        <v>25</v>
      </c>
      <c r="B50" s="4" t="s">
        <v>7</v>
      </c>
      <c r="C50" s="3" t="s">
        <v>26</v>
      </c>
      <c r="D50" s="4" t="s">
        <v>1406</v>
      </c>
      <c r="E50" s="4" t="s">
        <v>2165</v>
      </c>
      <c r="F50" s="4" t="s">
        <v>2164</v>
      </c>
      <c r="G50" s="4" t="s">
        <v>654</v>
      </c>
      <c r="H50" s="154">
        <v>6.816865877043974E-3</v>
      </c>
      <c r="I50" s="4" t="s">
        <v>1408</v>
      </c>
    </row>
    <row r="51" spans="1:9" ht="15.75" thickBot="1" x14ac:dyDescent="0.3">
      <c r="A51" s="6">
        <v>26</v>
      </c>
      <c r="B51" s="6" t="s">
        <v>7</v>
      </c>
      <c r="C51" s="5" t="s">
        <v>28</v>
      </c>
      <c r="D51" s="6" t="s">
        <v>1409</v>
      </c>
      <c r="E51" s="6" t="s">
        <v>1410</v>
      </c>
      <c r="F51" s="6" t="s">
        <v>2166</v>
      </c>
      <c r="G51" s="6" t="s">
        <v>961</v>
      </c>
      <c r="H51" s="155">
        <v>9.6360957805610423E-2</v>
      </c>
      <c r="I51" s="6" t="s">
        <v>1731</v>
      </c>
    </row>
    <row r="52" spans="1:9" ht="15.75" thickBot="1" x14ac:dyDescent="0.3">
      <c r="A52" s="4">
        <v>27</v>
      </c>
      <c r="B52" s="4" t="s">
        <v>30</v>
      </c>
      <c r="C52" s="3" t="s">
        <v>34</v>
      </c>
      <c r="D52" s="4" t="s">
        <v>1409</v>
      </c>
      <c r="E52" s="4" t="s">
        <v>1411</v>
      </c>
      <c r="F52" s="4" t="s">
        <v>2167</v>
      </c>
      <c r="G52" s="4" t="s">
        <v>2168</v>
      </c>
      <c r="H52" s="154">
        <v>6.0299195303469888E-2</v>
      </c>
      <c r="I52" s="4" t="s">
        <v>400</v>
      </c>
    </row>
    <row r="53" spans="1:9" ht="15.75" thickBot="1" x14ac:dyDescent="0.3">
      <c r="A53" s="6">
        <v>28</v>
      </c>
      <c r="B53" s="6" t="s">
        <v>7</v>
      </c>
      <c r="C53" s="7">
        <v>44666</v>
      </c>
      <c r="D53" s="6" t="s">
        <v>1412</v>
      </c>
      <c r="E53" s="6" t="s">
        <v>1413</v>
      </c>
      <c r="F53" s="6" t="s">
        <v>916</v>
      </c>
      <c r="G53" s="6" t="s">
        <v>857</v>
      </c>
      <c r="H53" s="155">
        <v>2.5805299830842433E-2</v>
      </c>
      <c r="I53" s="6" t="s">
        <v>743</v>
      </c>
    </row>
    <row r="54" spans="1:9" ht="15.75" thickBot="1" x14ac:dyDescent="0.3">
      <c r="A54" s="4">
        <v>29</v>
      </c>
      <c r="B54" s="4" t="s">
        <v>7</v>
      </c>
      <c r="C54" s="3" t="s">
        <v>31</v>
      </c>
      <c r="D54" s="4" t="s">
        <v>1414</v>
      </c>
      <c r="E54" s="4" t="s">
        <v>1415</v>
      </c>
      <c r="F54" s="4" t="s">
        <v>2169</v>
      </c>
      <c r="G54" s="4" t="s">
        <v>1363</v>
      </c>
      <c r="H54" s="154">
        <v>1.998649323317726E-2</v>
      </c>
      <c r="I54" s="4" t="s">
        <v>746</v>
      </c>
    </row>
    <row r="55" spans="1:9" ht="15.75" thickBot="1" x14ac:dyDescent="0.3">
      <c r="A55" s="6">
        <v>30</v>
      </c>
      <c r="B55" s="6" t="s">
        <v>30</v>
      </c>
      <c r="C55" s="5" t="s">
        <v>42</v>
      </c>
      <c r="D55" s="6" t="s">
        <v>1417</v>
      </c>
      <c r="E55" s="6" t="s">
        <v>1418</v>
      </c>
      <c r="F55" s="6" t="s">
        <v>631</v>
      </c>
      <c r="G55" s="6" t="s">
        <v>1183</v>
      </c>
      <c r="H55" s="155">
        <v>7.2190128886451932E-2</v>
      </c>
      <c r="I55" s="6" t="s">
        <v>1506</v>
      </c>
    </row>
    <row r="56" spans="1:9" ht="15.75" thickBot="1" x14ac:dyDescent="0.3">
      <c r="A56" s="4">
        <v>31</v>
      </c>
      <c r="B56" s="4" t="s">
        <v>30</v>
      </c>
      <c r="C56" s="8">
        <v>44843</v>
      </c>
      <c r="D56" s="4" t="s">
        <v>1420</v>
      </c>
      <c r="E56" s="4" t="s">
        <v>1090</v>
      </c>
      <c r="F56" s="4" t="s">
        <v>2170</v>
      </c>
      <c r="G56" s="4" t="s">
        <v>2171</v>
      </c>
      <c r="H56" s="154">
        <v>0.1266376203435513</v>
      </c>
      <c r="I56" s="4" t="s">
        <v>862</v>
      </c>
    </row>
    <row r="57" spans="1:9" ht="15.75" thickBot="1" x14ac:dyDescent="0.3">
      <c r="A57" s="6">
        <v>32</v>
      </c>
      <c r="B57" s="6" t="s">
        <v>30</v>
      </c>
      <c r="C57" s="5" t="s">
        <v>35</v>
      </c>
      <c r="D57" s="6" t="s">
        <v>1419</v>
      </c>
      <c r="E57" s="6" t="s">
        <v>958</v>
      </c>
      <c r="F57" s="6" t="s">
        <v>1277</v>
      </c>
      <c r="G57" s="6" t="s">
        <v>1262</v>
      </c>
      <c r="H57" s="155">
        <v>4.411899247330503E-2</v>
      </c>
      <c r="I57" s="6" t="s">
        <v>1163</v>
      </c>
    </row>
    <row r="58" spans="1:9" ht="15.75" thickBot="1" x14ac:dyDescent="0.3">
      <c r="A58" s="4">
        <v>33</v>
      </c>
      <c r="B58" s="4" t="s">
        <v>30</v>
      </c>
      <c r="C58" s="3" t="s">
        <v>39</v>
      </c>
      <c r="D58" s="4" t="s">
        <v>1421</v>
      </c>
      <c r="E58" s="4" t="s">
        <v>1422</v>
      </c>
      <c r="F58" s="4" t="s">
        <v>1202</v>
      </c>
      <c r="G58" s="4" t="s">
        <v>1276</v>
      </c>
      <c r="H58" s="154">
        <v>6.8919851753155958E-2</v>
      </c>
      <c r="I58" s="4" t="s">
        <v>514</v>
      </c>
    </row>
    <row r="59" spans="1:9" ht="15.75" thickBot="1" x14ac:dyDescent="0.3">
      <c r="A59" s="6">
        <v>34</v>
      </c>
      <c r="B59" s="6" t="s">
        <v>30</v>
      </c>
      <c r="C59" s="5" t="s">
        <v>37</v>
      </c>
      <c r="D59" s="6" t="s">
        <v>1421</v>
      </c>
      <c r="E59" s="6" t="s">
        <v>1422</v>
      </c>
      <c r="F59" s="6" t="s">
        <v>1768</v>
      </c>
      <c r="G59" s="6" t="s">
        <v>588</v>
      </c>
      <c r="H59" s="155">
        <v>4.5815726268332538E-2</v>
      </c>
      <c r="I59" s="6" t="s">
        <v>517</v>
      </c>
    </row>
    <row r="60" spans="1:9" ht="15.75" thickBot="1" x14ac:dyDescent="0.3">
      <c r="A60" s="4">
        <v>35</v>
      </c>
      <c r="B60" s="4" t="s">
        <v>30</v>
      </c>
      <c r="C60" s="3" t="s">
        <v>40</v>
      </c>
      <c r="D60" s="4" t="s">
        <v>1423</v>
      </c>
      <c r="E60" s="4" t="s">
        <v>1424</v>
      </c>
      <c r="F60" s="4" t="s">
        <v>1666</v>
      </c>
      <c r="G60" s="4" t="s">
        <v>1092</v>
      </c>
      <c r="H60" s="154">
        <v>6.5282301916115684E-2</v>
      </c>
      <c r="I60" s="4" t="s">
        <v>1274</v>
      </c>
    </row>
    <row r="61" spans="1:9" ht="15.75" thickBot="1" x14ac:dyDescent="0.3">
      <c r="A61" s="6">
        <v>36</v>
      </c>
      <c r="B61" s="6" t="s">
        <v>30</v>
      </c>
      <c r="C61" s="5" t="s">
        <v>41</v>
      </c>
      <c r="D61" s="6" t="s">
        <v>1425</v>
      </c>
      <c r="E61" s="6" t="s">
        <v>1425</v>
      </c>
      <c r="F61" s="6" t="s">
        <v>2172</v>
      </c>
      <c r="G61" s="6" t="s">
        <v>1092</v>
      </c>
      <c r="H61" s="155">
        <v>7.0922460561884573E-2</v>
      </c>
      <c r="I61" s="6" t="s">
        <v>1275</v>
      </c>
    </row>
    <row r="62" spans="1:9" ht="15.75" thickBot="1" x14ac:dyDescent="0.3">
      <c r="A62" s="4">
        <v>37</v>
      </c>
      <c r="B62" s="4" t="s">
        <v>30</v>
      </c>
      <c r="C62" s="3" t="s">
        <v>38</v>
      </c>
      <c r="D62" s="4" t="s">
        <v>1426</v>
      </c>
      <c r="E62" s="4" t="s">
        <v>352</v>
      </c>
      <c r="F62" s="4" t="s">
        <v>1434</v>
      </c>
      <c r="G62" s="4" t="s">
        <v>1089</v>
      </c>
      <c r="H62" s="154">
        <v>1.4601582064594415E-2</v>
      </c>
      <c r="I62" s="4" t="s">
        <v>528</v>
      </c>
    </row>
    <row r="63" spans="1:9" ht="15.75" thickBot="1" x14ac:dyDescent="0.3">
      <c r="A63" s="6">
        <v>38</v>
      </c>
      <c r="B63" s="6" t="s">
        <v>30</v>
      </c>
      <c r="C63" s="5" t="s">
        <v>44</v>
      </c>
      <c r="D63" s="6" t="s">
        <v>1427</v>
      </c>
      <c r="E63" s="6" t="s">
        <v>1428</v>
      </c>
      <c r="F63" s="6" t="s">
        <v>2173</v>
      </c>
      <c r="G63" s="6" t="s">
        <v>1298</v>
      </c>
      <c r="H63" s="155">
        <v>3.329936632811583E-2</v>
      </c>
      <c r="I63" s="6" t="s">
        <v>420</v>
      </c>
    </row>
    <row r="64" spans="1:9" ht="15.75" thickBot="1" x14ac:dyDescent="0.3">
      <c r="A64" s="4">
        <v>39</v>
      </c>
      <c r="B64" s="4" t="s">
        <v>30</v>
      </c>
      <c r="C64" s="3" t="s">
        <v>36</v>
      </c>
      <c r="D64" s="4" t="s">
        <v>653</v>
      </c>
      <c r="E64" s="4" t="s">
        <v>1430</v>
      </c>
      <c r="F64" s="4" t="s">
        <v>1043</v>
      </c>
      <c r="G64" s="4" t="s">
        <v>1000</v>
      </c>
      <c r="H64" s="156">
        <v>3.6705220708178089E-3</v>
      </c>
      <c r="I64" s="4" t="s">
        <v>773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662</v>
      </c>
      <c r="E65" s="6" t="s">
        <v>662</v>
      </c>
      <c r="F65" s="6" t="s">
        <v>2163</v>
      </c>
      <c r="G65" s="6" t="s">
        <v>427</v>
      </c>
      <c r="H65" s="157">
        <v>3.6489361178301005E-3</v>
      </c>
      <c r="I65" s="6" t="s">
        <v>1193</v>
      </c>
    </row>
    <row r="66" spans="1:9" ht="15.75" thickBot="1" x14ac:dyDescent="0.3">
      <c r="A66" s="183"/>
      <c r="B66" s="195"/>
      <c r="C66" s="168" t="s">
        <v>46</v>
      </c>
      <c r="D66" s="169" t="s">
        <v>1433</v>
      </c>
      <c r="E66" s="169" t="s">
        <v>2174</v>
      </c>
      <c r="F66" s="169" t="s">
        <v>2175</v>
      </c>
      <c r="G66" s="169" t="s">
        <v>2176</v>
      </c>
      <c r="H66" s="185">
        <v>4.5370951869742111E-2</v>
      </c>
    </row>
  </sheetData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5E516-EE86-4585-B297-505B199B6FD1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283</v>
      </c>
      <c r="B2" s="269"/>
      <c r="C2" s="269"/>
      <c r="D2" s="269"/>
    </row>
    <row r="23" spans="1:9" ht="15.75" x14ac:dyDescent="0.25">
      <c r="A23" s="269" t="s">
        <v>277</v>
      </c>
      <c r="B23" s="269"/>
      <c r="C23" s="269"/>
      <c r="D23" s="269"/>
      <c r="E23" s="269"/>
    </row>
    <row r="24" spans="1:9" x14ac:dyDescent="0.25">
      <c r="A24" s="87" t="s">
        <v>254</v>
      </c>
    </row>
    <row r="25" spans="1:9" s="131" customFormat="1" ht="15" customHeight="1" x14ac:dyDescent="0.25">
      <c r="A25"/>
      <c r="B25"/>
      <c r="C25"/>
      <c r="D25"/>
      <c r="E25"/>
      <c r="F25" s="271" t="s">
        <v>1523</v>
      </c>
      <c r="G25" s="271"/>
      <c r="H25" s="271"/>
      <c r="I25"/>
    </row>
    <row r="26" spans="1:9" s="131" customFormat="1" x14ac:dyDescent="0.25">
      <c r="A26" s="167" t="s">
        <v>159</v>
      </c>
      <c r="B26" s="167" t="s">
        <v>158</v>
      </c>
      <c r="C26" s="196">
        <v>44501</v>
      </c>
      <c r="D26" s="196">
        <v>44531</v>
      </c>
      <c r="E26" s="167" t="s">
        <v>1524</v>
      </c>
      <c r="F26" s="167" t="s">
        <v>4</v>
      </c>
      <c r="G26" s="167" t="s">
        <v>5</v>
      </c>
      <c r="H26" s="167" t="s">
        <v>106</v>
      </c>
      <c r="I26" s="167" t="s">
        <v>6</v>
      </c>
    </row>
    <row r="27" spans="1:9" ht="33.75" x14ac:dyDescent="0.25">
      <c r="A27" s="25" t="s">
        <v>157</v>
      </c>
      <c r="B27" s="25" t="s">
        <v>156</v>
      </c>
      <c r="C27" s="32">
        <v>1079.4756877000002</v>
      </c>
      <c r="D27" s="32">
        <v>1196.80385482</v>
      </c>
      <c r="E27" s="32">
        <v>136.39119261000002</v>
      </c>
      <c r="F27" s="32">
        <v>-1060.41266221</v>
      </c>
      <c r="G27" s="31">
        <v>-0.88603713794812822</v>
      </c>
      <c r="H27" s="31">
        <v>-0.90312280666611466</v>
      </c>
      <c r="I27" s="31">
        <v>0.87369295974673211</v>
      </c>
    </row>
    <row r="28" spans="1:9" ht="22.5" x14ac:dyDescent="0.25">
      <c r="A28" s="25" t="s">
        <v>155</v>
      </c>
      <c r="B28" s="25" t="s">
        <v>154</v>
      </c>
      <c r="C28" s="32">
        <v>5.487223310000001</v>
      </c>
      <c r="D28" s="32">
        <v>6.1370100299999999</v>
      </c>
      <c r="E28" s="32">
        <v>1.01865877</v>
      </c>
      <c r="F28" s="32">
        <v>-5.1183512599999998</v>
      </c>
      <c r="G28" s="31">
        <v>-0.8340138332803082</v>
      </c>
      <c r="H28" s="31">
        <v>-0.91235817378141226</v>
      </c>
      <c r="I28" s="31">
        <v>6.5253113394069147E-3</v>
      </c>
    </row>
    <row r="29" spans="1:9" ht="22.5" x14ac:dyDescent="0.25">
      <c r="A29" s="25" t="s">
        <v>153</v>
      </c>
      <c r="B29" s="25" t="s">
        <v>152</v>
      </c>
      <c r="C29" s="32">
        <v>1.22792821</v>
      </c>
      <c r="D29" s="32">
        <v>1.3322348400000001</v>
      </c>
      <c r="E29" s="32">
        <v>0.19006402</v>
      </c>
      <c r="F29" s="32">
        <v>-1.14217082</v>
      </c>
      <c r="G29" s="31">
        <v>-0.85733444713095774</v>
      </c>
      <c r="H29" s="31">
        <v>-0.90892083502754561</v>
      </c>
      <c r="I29" s="31">
        <v>1.217509671977067E-3</v>
      </c>
    </row>
    <row r="30" spans="1:9" ht="22.5" x14ac:dyDescent="0.25">
      <c r="A30" s="25" t="s">
        <v>151</v>
      </c>
      <c r="B30" s="25" t="s">
        <v>150</v>
      </c>
      <c r="C30" s="32">
        <v>20.007890419999999</v>
      </c>
      <c r="D30" s="32">
        <v>22.480360089999991</v>
      </c>
      <c r="E30" s="32">
        <v>2.1664917699999999</v>
      </c>
      <c r="F30" s="32">
        <v>-20.313868319999994</v>
      </c>
      <c r="G30" s="31">
        <v>-0.90362735466307198</v>
      </c>
      <c r="H30" s="31">
        <v>-0.90631384362564593</v>
      </c>
      <c r="I30" s="31">
        <v>1.3878085311642443E-2</v>
      </c>
    </row>
    <row r="31" spans="1:9" ht="22.5" x14ac:dyDescent="0.25">
      <c r="A31" s="25" t="s">
        <v>149</v>
      </c>
      <c r="B31" s="25" t="s">
        <v>148</v>
      </c>
      <c r="C31" s="32">
        <v>5.0327989200000003</v>
      </c>
      <c r="D31" s="32">
        <v>6.0077885100000019</v>
      </c>
      <c r="E31" s="32">
        <v>0.49766350999999998</v>
      </c>
      <c r="F31" s="32">
        <v>-5.5101250000000022</v>
      </c>
      <c r="G31" s="31">
        <v>-0.91716361034153648</v>
      </c>
      <c r="H31" s="31">
        <v>-0.9491654832191625</v>
      </c>
      <c r="I31" s="31">
        <v>3.1879265566152697E-3</v>
      </c>
    </row>
    <row r="32" spans="1:9" x14ac:dyDescent="0.25">
      <c r="A32" s="25" t="s">
        <v>147</v>
      </c>
      <c r="B32" s="25" t="s">
        <v>146</v>
      </c>
      <c r="C32" s="32">
        <v>70.705688769999981</v>
      </c>
      <c r="D32" s="32">
        <v>81.181579689999992</v>
      </c>
      <c r="E32" s="32">
        <v>15.83465898</v>
      </c>
      <c r="F32" s="32">
        <v>-65.346920709999992</v>
      </c>
      <c r="G32" s="31">
        <v>-0.80494763663793889</v>
      </c>
      <c r="H32" s="31">
        <v>-0.85766050333849797</v>
      </c>
      <c r="I32" s="31">
        <v>0.1014334562670437</v>
      </c>
    </row>
    <row r="33" spans="1:9" x14ac:dyDescent="0.25">
      <c r="A33" s="25" t="s">
        <v>145</v>
      </c>
      <c r="B33" s="25" t="s">
        <v>144</v>
      </c>
      <c r="C33" s="32">
        <v>0</v>
      </c>
      <c r="D33" s="32">
        <v>71.319684630000012</v>
      </c>
      <c r="E33" s="32">
        <v>0.16687631999999999</v>
      </c>
      <c r="F33" s="32">
        <v>-71.152808310000012</v>
      </c>
      <c r="G33" s="31">
        <v>-0.99766016463945784</v>
      </c>
      <c r="H33" s="31">
        <v>-1</v>
      </c>
      <c r="I33" s="31">
        <v>1.0689741994510064E-3</v>
      </c>
    </row>
    <row r="34" spans="1:9" x14ac:dyDescent="0.25">
      <c r="A34" s="28" t="s">
        <v>143</v>
      </c>
      <c r="B34" s="28" t="s">
        <v>142</v>
      </c>
      <c r="C34" s="30">
        <v>1181.9372173300001</v>
      </c>
      <c r="D34" s="30">
        <v>1313.9428279799997</v>
      </c>
      <c r="E34" s="30">
        <v>156.10883788000007</v>
      </c>
      <c r="F34" s="30">
        <v>-1157.8339900999997</v>
      </c>
      <c r="G34" s="29">
        <v>-0.88119053998719621</v>
      </c>
      <c r="H34" s="29">
        <v>-0.9010027011322691</v>
      </c>
    </row>
    <row r="99" spans="3:4" x14ac:dyDescent="0.25">
      <c r="C99" t="s">
        <v>263</v>
      </c>
      <c r="D99" t="s">
        <v>253</v>
      </c>
    </row>
    <row r="100" spans="3:4" x14ac:dyDescent="0.25">
      <c r="C100" s="83" t="s">
        <v>278</v>
      </c>
      <c r="D100" s="80">
        <f>I27</f>
        <v>0.87369295974673211</v>
      </c>
    </row>
    <row r="101" spans="3:4" x14ac:dyDescent="0.25">
      <c r="C101" s="84" t="s">
        <v>279</v>
      </c>
      <c r="D101" s="81">
        <f>I32</f>
        <v>0.1014334562670437</v>
      </c>
    </row>
    <row r="102" spans="3:4" x14ac:dyDescent="0.25">
      <c r="C102" s="84" t="s">
        <v>280</v>
      </c>
      <c r="D102" s="82">
        <f>I30</f>
        <v>1.3878085311642443E-2</v>
      </c>
    </row>
    <row r="103" spans="3:4" x14ac:dyDescent="0.25">
      <c r="C103" s="85" t="s">
        <v>288</v>
      </c>
      <c r="D103" s="80">
        <f>I28+I29+I31+I33</f>
        <v>1.1999721767450258E-2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9301-AAB4-405F-9CB1-709F2534F8D5}">
  <dimension ref="A2:I103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282</v>
      </c>
      <c r="B2" s="269"/>
      <c r="C2" s="269"/>
      <c r="D2" s="269"/>
    </row>
    <row r="23" spans="1:9" ht="15.75" x14ac:dyDescent="0.25">
      <c r="A23" s="269" t="s">
        <v>281</v>
      </c>
      <c r="B23" s="269"/>
      <c r="C23" s="269"/>
      <c r="D23" s="269"/>
      <c r="E23" s="269"/>
    </row>
    <row r="24" spans="1:9" x14ac:dyDescent="0.25">
      <c r="A24" s="87" t="s">
        <v>254</v>
      </c>
    </row>
    <row r="25" spans="1:9" s="131" customFormat="1" ht="15" customHeight="1" x14ac:dyDescent="0.25">
      <c r="A25"/>
      <c r="B25"/>
      <c r="C25"/>
      <c r="D25"/>
      <c r="E25"/>
      <c r="F25" s="271" t="s">
        <v>1523</v>
      </c>
      <c r="G25" s="271"/>
      <c r="H25" s="271"/>
      <c r="I25"/>
    </row>
    <row r="26" spans="1:9" s="131" customFormat="1" x14ac:dyDescent="0.25">
      <c r="A26" s="167" t="s">
        <v>159</v>
      </c>
      <c r="B26" s="167" t="s">
        <v>158</v>
      </c>
      <c r="C26" s="196">
        <v>44501</v>
      </c>
      <c r="D26" s="196">
        <v>44531</v>
      </c>
      <c r="E26" s="167" t="s">
        <v>1524</v>
      </c>
      <c r="F26" s="167" t="s">
        <v>4</v>
      </c>
      <c r="G26" s="167" t="s">
        <v>5</v>
      </c>
      <c r="H26" s="167" t="s">
        <v>106</v>
      </c>
      <c r="I26" s="167" t="s">
        <v>6</v>
      </c>
    </row>
    <row r="27" spans="1:9" ht="22.5" x14ac:dyDescent="0.25">
      <c r="A27" s="25" t="s">
        <v>177</v>
      </c>
      <c r="B27" s="25" t="s">
        <v>176</v>
      </c>
      <c r="C27" s="32">
        <v>517.95902213000011</v>
      </c>
      <c r="D27" s="32">
        <v>571.72365587000002</v>
      </c>
      <c r="E27" s="32">
        <v>68.057888580000011</v>
      </c>
      <c r="F27" s="32">
        <v>-503.66576728999996</v>
      </c>
      <c r="G27" s="31">
        <v>-0.88096016688965684</v>
      </c>
      <c r="H27" s="31">
        <v>-0.9038254336660716</v>
      </c>
      <c r="I27" s="31">
        <v>0.45614911671342306</v>
      </c>
    </row>
    <row r="28" spans="1:9" ht="22.5" x14ac:dyDescent="0.25">
      <c r="A28" s="25" t="s">
        <v>175</v>
      </c>
      <c r="B28" s="25" t="s">
        <v>174</v>
      </c>
      <c r="C28" s="32">
        <v>2.8849802100000002</v>
      </c>
      <c r="D28" s="32">
        <v>3.62733361</v>
      </c>
      <c r="E28" s="32">
        <v>0.22777853999999997</v>
      </c>
      <c r="F28" s="32">
        <v>-3.3995550699999999</v>
      </c>
      <c r="G28" s="31">
        <v>-0.9372049652747545</v>
      </c>
      <c r="H28" s="31">
        <v>-0.96091268751614212</v>
      </c>
      <c r="I28" s="31">
        <v>1.5266559394527879E-3</v>
      </c>
    </row>
    <row r="29" spans="1:9" ht="22.5" x14ac:dyDescent="0.25">
      <c r="A29" s="25" t="s">
        <v>173</v>
      </c>
      <c r="B29" s="25" t="s">
        <v>172</v>
      </c>
      <c r="C29" s="32">
        <v>5.2804475399999991</v>
      </c>
      <c r="D29" s="32">
        <v>5.971084369999998</v>
      </c>
      <c r="E29" s="32">
        <v>0.71092673000000006</v>
      </c>
      <c r="F29" s="32">
        <v>-5.2601576399999974</v>
      </c>
      <c r="G29" s="31">
        <v>-0.88093842157517521</v>
      </c>
      <c r="H29" s="31">
        <v>-0.92711888883067384</v>
      </c>
      <c r="I29" s="31">
        <v>4.7648936325180103E-3</v>
      </c>
    </row>
    <row r="30" spans="1:9" x14ac:dyDescent="0.25">
      <c r="A30" s="25" t="s">
        <v>171</v>
      </c>
      <c r="B30" s="25" t="s">
        <v>170</v>
      </c>
      <c r="C30" s="32">
        <v>181.80200348000008</v>
      </c>
      <c r="D30" s="32">
        <v>197.86019143999994</v>
      </c>
      <c r="E30" s="32">
        <v>24.462987829999999</v>
      </c>
      <c r="F30" s="32">
        <v>-173.39720360999996</v>
      </c>
      <c r="G30" s="31">
        <v>-0.87636225532805945</v>
      </c>
      <c r="H30" s="31">
        <v>-0.88203944765749764</v>
      </c>
      <c r="I30" s="31">
        <v>0.16395998353238533</v>
      </c>
    </row>
    <row r="31" spans="1:9" ht="22.5" x14ac:dyDescent="0.25">
      <c r="A31" s="25" t="s">
        <v>169</v>
      </c>
      <c r="B31" s="25" t="s">
        <v>168</v>
      </c>
      <c r="C31" s="32">
        <v>345.89119392000015</v>
      </c>
      <c r="D31" s="32">
        <v>396.35258142000009</v>
      </c>
      <c r="E31" s="32">
        <v>40.132197039999994</v>
      </c>
      <c r="F31" s="32">
        <v>-356.2203843800001</v>
      </c>
      <c r="G31" s="31">
        <v>-0.89874622010478755</v>
      </c>
      <c r="H31" s="31">
        <v>-0.91671872120470854</v>
      </c>
      <c r="I31" s="31">
        <v>0.26898081344452202</v>
      </c>
    </row>
    <row r="32" spans="1:9" ht="22.5" x14ac:dyDescent="0.25">
      <c r="A32" s="25" t="s">
        <v>167</v>
      </c>
      <c r="B32" s="25" t="s">
        <v>166</v>
      </c>
      <c r="C32" s="32">
        <v>0.85809188000000003</v>
      </c>
      <c r="D32" s="32">
        <v>0.87501606999999992</v>
      </c>
      <c r="E32" s="32">
        <v>0.10621834000000001</v>
      </c>
      <c r="F32" s="32">
        <v>-0.76879772999999996</v>
      </c>
      <c r="G32" s="31">
        <v>-0.8786098408455516</v>
      </c>
      <c r="H32" s="31">
        <v>-0.83407910693090515</v>
      </c>
      <c r="I32" s="31">
        <v>7.119145624509477E-4</v>
      </c>
    </row>
    <row r="33" spans="1:9" ht="22.5" x14ac:dyDescent="0.25">
      <c r="A33" s="25" t="s">
        <v>165</v>
      </c>
      <c r="B33" s="25" t="s">
        <v>164</v>
      </c>
      <c r="C33" s="32">
        <v>20.236693069999998</v>
      </c>
      <c r="D33" s="32">
        <v>21.131891790000005</v>
      </c>
      <c r="E33" s="32">
        <v>11.446864570000001</v>
      </c>
      <c r="F33" s="32">
        <v>-9.685027220000002</v>
      </c>
      <c r="G33" s="31">
        <v>-0.45831330749966903</v>
      </c>
      <c r="H33" s="31">
        <v>-0.49493262126827281</v>
      </c>
      <c r="I33" s="31">
        <v>7.6721115974762971E-2</v>
      </c>
    </row>
    <row r="34" spans="1:9" ht="33.75" x14ac:dyDescent="0.25">
      <c r="A34" s="25" t="s">
        <v>163</v>
      </c>
      <c r="B34" s="25" t="s">
        <v>162</v>
      </c>
      <c r="C34" s="32">
        <v>38.536648149999991</v>
      </c>
      <c r="D34" s="32">
        <v>44.16768356</v>
      </c>
      <c r="E34" s="32">
        <v>3.9441009300000003</v>
      </c>
      <c r="F34" s="32">
        <v>-40.223582630000003</v>
      </c>
      <c r="G34" s="31">
        <v>-0.91070165758994137</v>
      </c>
      <c r="H34" s="31">
        <v>-0.91673894295395242</v>
      </c>
      <c r="I34" s="31">
        <v>2.6434821781655838E-2</v>
      </c>
    </row>
    <row r="35" spans="1:9" x14ac:dyDescent="0.25">
      <c r="A35" s="28" t="s">
        <v>161</v>
      </c>
      <c r="B35" s="28" t="s">
        <v>160</v>
      </c>
      <c r="C35" s="30">
        <v>1113.4490803800004</v>
      </c>
      <c r="D35" s="30">
        <v>1241.7094381299996</v>
      </c>
      <c r="E35" s="30">
        <v>149.20096540000003</v>
      </c>
      <c r="F35" s="30">
        <v>-1092.5084727299995</v>
      </c>
      <c r="G35" s="29">
        <v>-0.87984228772175954</v>
      </c>
      <c r="H35" s="29">
        <v>-0.90046555795762329</v>
      </c>
    </row>
    <row r="99" spans="3:4" x14ac:dyDescent="0.25">
      <c r="C99" t="s">
        <v>263</v>
      </c>
      <c r="D99" t="s">
        <v>253</v>
      </c>
    </row>
    <row r="100" spans="3:4" x14ac:dyDescent="0.25">
      <c r="C100" s="83" t="s">
        <v>284</v>
      </c>
      <c r="D100" s="80">
        <f>I27</f>
        <v>0.45614911671342306</v>
      </c>
    </row>
    <row r="101" spans="3:4" x14ac:dyDescent="0.25">
      <c r="C101" s="84" t="s">
        <v>285</v>
      </c>
      <c r="D101" s="81">
        <f>I31</f>
        <v>0.26898081344452202</v>
      </c>
    </row>
    <row r="102" spans="3:4" x14ac:dyDescent="0.25">
      <c r="C102" s="84" t="s">
        <v>286</v>
      </c>
      <c r="D102" s="82">
        <f>I30</f>
        <v>0.16395998353238533</v>
      </c>
    </row>
    <row r="103" spans="3:4" x14ac:dyDescent="0.25">
      <c r="C103" s="85" t="s">
        <v>287</v>
      </c>
      <c r="D103" s="80">
        <f>I28+I29+I32+I33+I34</f>
        <v>0.11015940189084056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EF93-0F03-4CC5-889E-740B027C0CC2}">
  <dimension ref="A2:I66"/>
  <sheetViews>
    <sheetView showGridLines="0" workbookViewId="0"/>
  </sheetViews>
  <sheetFormatPr baseColWidth="10" defaultColWidth="16" defaultRowHeight="15" x14ac:dyDescent="0.25"/>
  <cols>
    <col min="1" max="1" width="12.28515625" style="182" customWidth="1"/>
    <col min="3" max="3" width="16" style="182"/>
  </cols>
  <sheetData>
    <row r="2" spans="1:8" ht="15.75" x14ac:dyDescent="0.25">
      <c r="A2" s="269" t="s">
        <v>256</v>
      </c>
      <c r="B2" s="269"/>
      <c r="C2" s="269"/>
      <c r="D2" s="269"/>
    </row>
    <row r="4" spans="1:8" x14ac:dyDescent="0.25">
      <c r="A4" s="181"/>
      <c r="B4" s="34"/>
      <c r="C4" s="181"/>
      <c r="D4" s="34"/>
      <c r="E4" s="34"/>
      <c r="F4" s="34"/>
      <c r="G4" s="34"/>
      <c r="H4" s="34"/>
    </row>
    <row r="5" spans="1:8" x14ac:dyDescent="0.25">
      <c r="A5" s="181"/>
      <c r="B5" s="34"/>
      <c r="C5" s="181"/>
      <c r="D5" s="34"/>
      <c r="E5" s="34"/>
      <c r="F5" s="34"/>
      <c r="G5" s="34"/>
      <c r="H5" s="34"/>
    </row>
    <row r="6" spans="1:8" x14ac:dyDescent="0.25">
      <c r="A6" s="181"/>
      <c r="B6" s="34"/>
      <c r="C6" s="181"/>
      <c r="D6" s="34"/>
      <c r="E6" s="34"/>
      <c r="F6" s="34"/>
      <c r="G6" s="34"/>
      <c r="H6" s="34"/>
    </row>
    <row r="7" spans="1:8" x14ac:dyDescent="0.25">
      <c r="A7" s="181"/>
      <c r="B7" s="34"/>
      <c r="C7" s="181"/>
      <c r="D7" s="34"/>
      <c r="E7" s="34"/>
      <c r="F7" s="34"/>
      <c r="G7" s="34"/>
      <c r="H7" s="34"/>
    </row>
    <row r="8" spans="1:8" x14ac:dyDescent="0.25">
      <c r="A8" s="181"/>
      <c r="B8" s="34"/>
      <c r="C8" s="181"/>
      <c r="D8" s="34"/>
      <c r="E8" s="34"/>
      <c r="F8" s="34"/>
      <c r="G8" s="34"/>
      <c r="H8" s="34"/>
    </row>
    <row r="9" spans="1:8" x14ac:dyDescent="0.25">
      <c r="A9" s="181"/>
      <c r="B9" s="34"/>
      <c r="C9" s="181"/>
      <c r="D9" s="34"/>
      <c r="E9" s="34"/>
      <c r="F9" s="34"/>
      <c r="G9" s="34"/>
      <c r="H9" s="34"/>
    </row>
    <row r="10" spans="1:8" x14ac:dyDescent="0.25">
      <c r="A10" s="181"/>
      <c r="B10" s="34"/>
      <c r="C10" s="181"/>
      <c r="D10" s="34"/>
      <c r="E10" s="34"/>
      <c r="F10" s="34"/>
      <c r="G10" s="34"/>
      <c r="H10" s="34"/>
    </row>
    <row r="11" spans="1:8" x14ac:dyDescent="0.25">
      <c r="A11" s="181"/>
      <c r="B11" s="34"/>
      <c r="C11" s="181"/>
      <c r="D11" s="34"/>
      <c r="E11" s="34"/>
      <c r="F11" s="34"/>
      <c r="G11" s="34"/>
      <c r="H11" s="34"/>
    </row>
    <row r="12" spans="1:8" x14ac:dyDescent="0.25">
      <c r="A12" s="181"/>
      <c r="B12" s="34"/>
      <c r="C12" s="181"/>
      <c r="D12" s="34"/>
      <c r="E12" s="34"/>
      <c r="F12" s="34"/>
      <c r="G12" s="34"/>
      <c r="H12" s="34"/>
    </row>
    <row r="13" spans="1:8" x14ac:dyDescent="0.25">
      <c r="A13" s="181"/>
      <c r="B13" s="34"/>
      <c r="C13" s="181"/>
      <c r="D13" s="34"/>
      <c r="E13" s="34"/>
      <c r="F13" s="34"/>
      <c r="G13" s="34"/>
      <c r="H13" s="34"/>
    </row>
    <row r="14" spans="1:8" x14ac:dyDescent="0.25">
      <c r="A14" s="181"/>
      <c r="B14" s="34"/>
      <c r="C14" s="181"/>
      <c r="D14" s="34"/>
      <c r="E14" s="34"/>
      <c r="F14" s="34"/>
      <c r="G14" s="34"/>
      <c r="H14" s="34"/>
    </row>
    <row r="15" spans="1:8" x14ac:dyDescent="0.25">
      <c r="A15" s="181"/>
      <c r="B15" s="34"/>
      <c r="C15" s="181"/>
      <c r="D15" s="34"/>
      <c r="E15" s="34"/>
      <c r="F15" s="34"/>
      <c r="G15" s="34"/>
      <c r="H15" s="34"/>
    </row>
    <row r="16" spans="1:8" x14ac:dyDescent="0.25">
      <c r="A16" s="181"/>
      <c r="B16" s="34"/>
      <c r="C16" s="181"/>
      <c r="D16" s="34"/>
      <c r="E16" s="34"/>
      <c r="F16" s="34"/>
      <c r="G16" s="34"/>
      <c r="H16" s="34"/>
    </row>
    <row r="17" spans="1:9" x14ac:dyDescent="0.25">
      <c r="A17" s="181"/>
      <c r="B17" s="34"/>
      <c r="C17" s="181"/>
      <c r="D17" s="34"/>
      <c r="E17" s="34"/>
      <c r="F17" s="34"/>
      <c r="G17" s="34"/>
      <c r="H17" s="34"/>
    </row>
    <row r="18" spans="1:9" x14ac:dyDescent="0.25">
      <c r="A18" s="181"/>
      <c r="B18" s="34"/>
      <c r="C18" s="181"/>
      <c r="D18" s="34"/>
      <c r="E18" s="34"/>
      <c r="F18" s="34"/>
      <c r="G18" s="34"/>
      <c r="H18" s="34"/>
    </row>
    <row r="19" spans="1:9" x14ac:dyDescent="0.25">
      <c r="A19" s="181"/>
      <c r="B19" s="34"/>
      <c r="C19" s="181"/>
      <c r="D19" s="34"/>
      <c r="E19" s="34"/>
      <c r="F19" s="34"/>
      <c r="G19" s="34"/>
      <c r="H19" s="34"/>
    </row>
    <row r="22" spans="1:9" ht="15.75" x14ac:dyDescent="0.25">
      <c r="A22" s="269" t="s">
        <v>0</v>
      </c>
      <c r="B22" s="269"/>
      <c r="C22" s="269"/>
      <c r="D22" s="269"/>
      <c r="E22" s="269"/>
    </row>
    <row r="23" spans="1:9" ht="15.75" thickBot="1" x14ac:dyDescent="0.3">
      <c r="A23" s="184" t="s">
        <v>254</v>
      </c>
    </row>
    <row r="24" spans="1:9" ht="15.75" customHeight="1" thickBot="1" x14ac:dyDescent="0.3">
      <c r="B24" s="182"/>
      <c r="C24"/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293</v>
      </c>
      <c r="E26" s="4" t="s">
        <v>294</v>
      </c>
      <c r="F26" s="4" t="s">
        <v>1437</v>
      </c>
      <c r="G26" s="4" t="s">
        <v>1438</v>
      </c>
      <c r="H26" s="154">
        <v>1.9658617168941336E-2</v>
      </c>
      <c r="I26" s="4" t="s">
        <v>1439</v>
      </c>
    </row>
    <row r="27" spans="1:9" ht="15.75" thickBot="1" x14ac:dyDescent="0.3">
      <c r="A27" s="6">
        <v>2</v>
      </c>
      <c r="B27" s="6" t="s">
        <v>7</v>
      </c>
      <c r="C27" s="5" t="s">
        <v>9</v>
      </c>
      <c r="D27" s="6" t="s">
        <v>295</v>
      </c>
      <c r="E27" s="6" t="s">
        <v>296</v>
      </c>
      <c r="F27" s="6" t="s">
        <v>1440</v>
      </c>
      <c r="G27" s="6" t="s">
        <v>1441</v>
      </c>
      <c r="H27" s="155">
        <v>3.172530717064611E-2</v>
      </c>
      <c r="I27" s="6" t="s">
        <v>1442</v>
      </c>
    </row>
    <row r="28" spans="1:9" ht="15.75" thickBot="1" x14ac:dyDescent="0.3">
      <c r="A28" s="4">
        <v>3</v>
      </c>
      <c r="B28" s="4" t="s">
        <v>7</v>
      </c>
      <c r="C28" s="3" t="s">
        <v>10</v>
      </c>
      <c r="D28" s="4" t="s">
        <v>297</v>
      </c>
      <c r="E28" s="4" t="s">
        <v>298</v>
      </c>
      <c r="F28" s="4" t="s">
        <v>1443</v>
      </c>
      <c r="G28" s="4" t="s">
        <v>1444</v>
      </c>
      <c r="H28" s="154">
        <v>2.5102384651734398E-2</v>
      </c>
      <c r="I28" s="4" t="s">
        <v>434</v>
      </c>
    </row>
    <row r="29" spans="1:9" ht="15.75" thickBot="1" x14ac:dyDescent="0.3">
      <c r="A29" s="6">
        <v>4</v>
      </c>
      <c r="B29" s="6" t="s">
        <v>7</v>
      </c>
      <c r="C29" s="7">
        <v>44863</v>
      </c>
      <c r="D29" s="6" t="s">
        <v>299</v>
      </c>
      <c r="E29" s="6" t="s">
        <v>300</v>
      </c>
      <c r="F29" s="6" t="s">
        <v>1445</v>
      </c>
      <c r="G29" s="6" t="s">
        <v>1446</v>
      </c>
      <c r="H29" s="155">
        <v>8.8595994683761496E-3</v>
      </c>
      <c r="I29" s="6" t="s">
        <v>1447</v>
      </c>
    </row>
    <row r="30" spans="1:9" ht="15.75" thickBot="1" x14ac:dyDescent="0.3">
      <c r="A30" s="4">
        <v>5</v>
      </c>
      <c r="B30" s="4" t="s">
        <v>7</v>
      </c>
      <c r="C30" s="3" t="s">
        <v>11</v>
      </c>
      <c r="D30" s="4" t="s">
        <v>302</v>
      </c>
      <c r="E30" s="4" t="s">
        <v>303</v>
      </c>
      <c r="F30" s="4" t="s">
        <v>1448</v>
      </c>
      <c r="G30" s="4" t="s">
        <v>1449</v>
      </c>
      <c r="H30" s="154">
        <v>1.019166763477315E-2</v>
      </c>
      <c r="I30" s="4" t="s">
        <v>1450</v>
      </c>
    </row>
    <row r="31" spans="1:9" ht="15.75" thickBot="1" x14ac:dyDescent="0.3">
      <c r="A31" s="6">
        <v>6</v>
      </c>
      <c r="B31" s="6" t="s">
        <v>7</v>
      </c>
      <c r="C31" s="5" t="s">
        <v>12</v>
      </c>
      <c r="D31" s="6" t="s">
        <v>305</v>
      </c>
      <c r="E31" s="6" t="s">
        <v>306</v>
      </c>
      <c r="F31" s="6" t="s">
        <v>1451</v>
      </c>
      <c r="G31" s="6" t="s">
        <v>1452</v>
      </c>
      <c r="H31" s="155">
        <v>9.2893322698649472E-3</v>
      </c>
      <c r="I31" s="6" t="s">
        <v>1453</v>
      </c>
    </row>
    <row r="32" spans="1:9" ht="15.75" thickBot="1" x14ac:dyDescent="0.3">
      <c r="A32" s="4">
        <v>7</v>
      </c>
      <c r="B32" s="4" t="s">
        <v>7</v>
      </c>
      <c r="C32" s="3" t="s">
        <v>13</v>
      </c>
      <c r="D32" s="4" t="s">
        <v>308</v>
      </c>
      <c r="E32" s="4" t="s">
        <v>309</v>
      </c>
      <c r="F32" s="4" t="s">
        <v>1454</v>
      </c>
      <c r="G32" s="4" t="s">
        <v>349</v>
      </c>
      <c r="H32" s="154">
        <v>8.9196050043898068E-3</v>
      </c>
      <c r="I32" s="4" t="s">
        <v>1455</v>
      </c>
    </row>
    <row r="33" spans="1:9" ht="15.75" thickBot="1" x14ac:dyDescent="0.3">
      <c r="A33" s="6">
        <v>8</v>
      </c>
      <c r="B33" s="6" t="s">
        <v>7</v>
      </c>
      <c r="C33" s="5" t="s">
        <v>14</v>
      </c>
      <c r="D33" s="6" t="s">
        <v>312</v>
      </c>
      <c r="E33" s="6" t="s">
        <v>313</v>
      </c>
      <c r="F33" s="6" t="s">
        <v>1456</v>
      </c>
      <c r="G33" s="6" t="s">
        <v>780</v>
      </c>
      <c r="H33" s="175">
        <v>-1.1846433750916709E-4</v>
      </c>
      <c r="I33" s="6" t="s">
        <v>456</v>
      </c>
    </row>
    <row r="34" spans="1:9" ht="15.75" thickBot="1" x14ac:dyDescent="0.3">
      <c r="A34" s="4">
        <v>9</v>
      </c>
      <c r="B34" s="4" t="s">
        <v>7</v>
      </c>
      <c r="C34" s="3" t="s">
        <v>16</v>
      </c>
      <c r="D34" s="4" t="s">
        <v>315</v>
      </c>
      <c r="E34" s="4" t="s">
        <v>316</v>
      </c>
      <c r="F34" s="4" t="s">
        <v>1457</v>
      </c>
      <c r="G34" s="4" t="s">
        <v>1458</v>
      </c>
      <c r="H34" s="154">
        <v>4.1325460783225888E-2</v>
      </c>
      <c r="I34" s="4" t="s">
        <v>1459</v>
      </c>
    </row>
    <row r="35" spans="1:9" ht="15.75" thickBot="1" x14ac:dyDescent="0.3">
      <c r="A35" s="6">
        <v>10</v>
      </c>
      <c r="B35" s="6" t="s">
        <v>7</v>
      </c>
      <c r="C35" s="5" t="s">
        <v>15</v>
      </c>
      <c r="D35" s="6" t="s">
        <v>317</v>
      </c>
      <c r="E35" s="6" t="s">
        <v>318</v>
      </c>
      <c r="F35" s="6" t="s">
        <v>1460</v>
      </c>
      <c r="G35" s="6" t="s">
        <v>1276</v>
      </c>
      <c r="H35" s="157">
        <v>8.4031521379232077E-4</v>
      </c>
      <c r="I35" s="6" t="s">
        <v>1461</v>
      </c>
    </row>
    <row r="36" spans="1:9" ht="15.75" thickBot="1" x14ac:dyDescent="0.3">
      <c r="A36" s="4">
        <v>11</v>
      </c>
      <c r="B36" s="4" t="s">
        <v>7</v>
      </c>
      <c r="C36" s="3" t="s">
        <v>18</v>
      </c>
      <c r="D36" s="4" t="s">
        <v>323</v>
      </c>
      <c r="E36" s="4" t="s">
        <v>324</v>
      </c>
      <c r="F36" s="4" t="s">
        <v>1462</v>
      </c>
      <c r="G36" s="4" t="s">
        <v>1349</v>
      </c>
      <c r="H36" s="154">
        <v>5.0919851001625218E-3</v>
      </c>
      <c r="I36" s="4" t="s">
        <v>1463</v>
      </c>
    </row>
    <row r="37" spans="1:9" ht="15.75" thickBot="1" x14ac:dyDescent="0.3">
      <c r="A37" s="6">
        <v>12</v>
      </c>
      <c r="B37" s="6" t="s">
        <v>7</v>
      </c>
      <c r="C37" s="5" t="s">
        <v>17</v>
      </c>
      <c r="D37" s="6" t="s">
        <v>319</v>
      </c>
      <c r="E37" s="6" t="s">
        <v>320</v>
      </c>
      <c r="F37" s="6" t="s">
        <v>1464</v>
      </c>
      <c r="G37" s="6" t="s">
        <v>1465</v>
      </c>
      <c r="H37" s="174">
        <v>-8.1904764540729688E-3</v>
      </c>
      <c r="I37" s="6" t="s">
        <v>812</v>
      </c>
    </row>
    <row r="38" spans="1:9" ht="15.75" thickBot="1" x14ac:dyDescent="0.3">
      <c r="A38" s="4">
        <v>13</v>
      </c>
      <c r="B38" s="4" t="s">
        <v>7</v>
      </c>
      <c r="C38" s="3" t="s">
        <v>22</v>
      </c>
      <c r="D38" s="4" t="s">
        <v>333</v>
      </c>
      <c r="E38" s="4" t="s">
        <v>334</v>
      </c>
      <c r="F38" s="4" t="s">
        <v>1466</v>
      </c>
      <c r="G38" s="4" t="s">
        <v>1467</v>
      </c>
      <c r="H38" s="154">
        <v>5.00983476549181E-2</v>
      </c>
      <c r="I38" s="4" t="s">
        <v>1468</v>
      </c>
    </row>
    <row r="39" spans="1:9" ht="15.75" thickBot="1" x14ac:dyDescent="0.3">
      <c r="A39" s="6">
        <v>14</v>
      </c>
      <c r="B39" s="6" t="s">
        <v>7</v>
      </c>
      <c r="C39" s="7">
        <v>44765</v>
      </c>
      <c r="D39" s="6" t="s">
        <v>327</v>
      </c>
      <c r="E39" s="6" t="s">
        <v>328</v>
      </c>
      <c r="F39" s="6" t="s">
        <v>1469</v>
      </c>
      <c r="G39" s="6" t="s">
        <v>1470</v>
      </c>
      <c r="H39" s="155">
        <v>1.8202785930370537E-2</v>
      </c>
      <c r="I39" s="6" t="s">
        <v>1472</v>
      </c>
    </row>
    <row r="40" spans="1:9" ht="15.75" thickBot="1" x14ac:dyDescent="0.3">
      <c r="A40" s="4">
        <v>15</v>
      </c>
      <c r="B40" s="4" t="s">
        <v>7</v>
      </c>
      <c r="C40" s="3" t="s">
        <v>20</v>
      </c>
      <c r="D40" s="4" t="s">
        <v>331</v>
      </c>
      <c r="E40" s="4" t="s">
        <v>332</v>
      </c>
      <c r="F40" s="4" t="s">
        <v>1473</v>
      </c>
      <c r="G40" s="4" t="s">
        <v>1474</v>
      </c>
      <c r="H40" s="154">
        <v>3.1347709498410384E-2</v>
      </c>
      <c r="I40" s="4" t="s">
        <v>330</v>
      </c>
    </row>
    <row r="41" spans="1:9" ht="15.75" thickBot="1" x14ac:dyDescent="0.3">
      <c r="A41" s="6">
        <v>16</v>
      </c>
      <c r="B41" s="6" t="s">
        <v>7</v>
      </c>
      <c r="C41" s="5" t="s">
        <v>19</v>
      </c>
      <c r="D41" s="6" t="s">
        <v>336</v>
      </c>
      <c r="E41" s="6" t="s">
        <v>337</v>
      </c>
      <c r="F41" s="6" t="s">
        <v>1475</v>
      </c>
      <c r="G41" s="6" t="s">
        <v>1476</v>
      </c>
      <c r="H41" s="155">
        <v>1.0274116295107523E-2</v>
      </c>
      <c r="I41" s="6" t="s">
        <v>1478</v>
      </c>
    </row>
    <row r="42" spans="1:9" ht="15.75" thickBot="1" x14ac:dyDescent="0.3">
      <c r="A42" s="4">
        <v>17</v>
      </c>
      <c r="B42" s="4" t="s">
        <v>7</v>
      </c>
      <c r="C42" s="3" t="s">
        <v>21</v>
      </c>
      <c r="D42" s="4" t="s">
        <v>339</v>
      </c>
      <c r="E42" s="4" t="s">
        <v>340</v>
      </c>
      <c r="F42" s="4" t="s">
        <v>1479</v>
      </c>
      <c r="G42" s="4" t="s">
        <v>1480</v>
      </c>
      <c r="H42" s="154">
        <v>1.4136695615412247E-2</v>
      </c>
      <c r="I42" s="4" t="s">
        <v>342</v>
      </c>
    </row>
    <row r="43" spans="1:9" ht="15.75" thickBot="1" x14ac:dyDescent="0.3">
      <c r="A43" s="6">
        <v>18</v>
      </c>
      <c r="B43" s="6" t="s">
        <v>7</v>
      </c>
      <c r="C43" s="5" t="s">
        <v>23</v>
      </c>
      <c r="D43" s="6" t="s">
        <v>343</v>
      </c>
      <c r="E43" s="6" t="s">
        <v>344</v>
      </c>
      <c r="F43" s="6" t="s">
        <v>1481</v>
      </c>
      <c r="G43" s="6" t="s">
        <v>988</v>
      </c>
      <c r="H43" s="157">
        <v>2.5076797995986339E-3</v>
      </c>
      <c r="I43" s="6" t="s">
        <v>1482</v>
      </c>
    </row>
    <row r="44" spans="1:9" ht="15.75" thickBot="1" x14ac:dyDescent="0.3">
      <c r="A44" s="4">
        <v>19</v>
      </c>
      <c r="B44" s="4" t="s">
        <v>7</v>
      </c>
      <c r="C44" s="3" t="s">
        <v>24</v>
      </c>
      <c r="D44" s="4" t="s">
        <v>347</v>
      </c>
      <c r="E44" s="4" t="s">
        <v>348</v>
      </c>
      <c r="F44" s="4" t="s">
        <v>1483</v>
      </c>
      <c r="G44" s="4" t="s">
        <v>1484</v>
      </c>
      <c r="H44" s="173">
        <v>-1.5382482068981231E-3</v>
      </c>
      <c r="I44" s="4" t="s">
        <v>809</v>
      </c>
    </row>
    <row r="45" spans="1:9" ht="15.75" thickBot="1" x14ac:dyDescent="0.3">
      <c r="A45" s="6">
        <v>20</v>
      </c>
      <c r="B45" s="6" t="s">
        <v>7</v>
      </c>
      <c r="C45" s="5" t="s">
        <v>25</v>
      </c>
      <c r="D45" s="6" t="s">
        <v>350</v>
      </c>
      <c r="E45" s="6" t="s">
        <v>351</v>
      </c>
      <c r="F45" s="6" t="s">
        <v>1485</v>
      </c>
      <c r="G45" s="6" t="s">
        <v>484</v>
      </c>
      <c r="H45" s="157">
        <v>7.869643590681111E-4</v>
      </c>
      <c r="I45" s="6" t="s">
        <v>1486</v>
      </c>
    </row>
    <row r="46" spans="1:9" ht="15.75" thickBot="1" x14ac:dyDescent="0.3">
      <c r="A46" s="4">
        <v>21</v>
      </c>
      <c r="B46" s="4" t="s">
        <v>7</v>
      </c>
      <c r="C46" s="3" t="s">
        <v>26</v>
      </c>
      <c r="D46" s="4" t="s">
        <v>354</v>
      </c>
      <c r="E46" s="4" t="s">
        <v>1487</v>
      </c>
      <c r="F46" s="4" t="s">
        <v>1488</v>
      </c>
      <c r="G46" s="4" t="s">
        <v>1426</v>
      </c>
      <c r="H46" s="154">
        <v>1.3980640459793194E-2</v>
      </c>
      <c r="I46" s="4" t="s">
        <v>1489</v>
      </c>
    </row>
    <row r="47" spans="1:9" ht="15.75" thickBot="1" x14ac:dyDescent="0.3">
      <c r="A47" s="6">
        <v>22</v>
      </c>
      <c r="B47" s="6" t="s">
        <v>7</v>
      </c>
      <c r="C47" s="5" t="s">
        <v>27</v>
      </c>
      <c r="D47" s="6" t="s">
        <v>356</v>
      </c>
      <c r="E47" s="6" t="s">
        <v>357</v>
      </c>
      <c r="F47" s="6" t="s">
        <v>1490</v>
      </c>
      <c r="G47" s="6" t="s">
        <v>1491</v>
      </c>
      <c r="H47" s="175">
        <v>-4.8987793322927964E-3</v>
      </c>
      <c r="I47" s="6" t="s">
        <v>861</v>
      </c>
    </row>
    <row r="48" spans="1:9" ht="15.75" thickBot="1" x14ac:dyDescent="0.3">
      <c r="A48" s="4">
        <v>23</v>
      </c>
      <c r="B48" s="4" t="s">
        <v>7</v>
      </c>
      <c r="C48" s="3" t="s">
        <v>28</v>
      </c>
      <c r="D48" s="4" t="s">
        <v>359</v>
      </c>
      <c r="E48" s="4" t="s">
        <v>360</v>
      </c>
      <c r="F48" s="4" t="s">
        <v>1492</v>
      </c>
      <c r="G48" s="4" t="s">
        <v>1220</v>
      </c>
      <c r="H48" s="154">
        <v>1.9771646163980292E-2</v>
      </c>
      <c r="I48" s="4" t="s">
        <v>844</v>
      </c>
    </row>
    <row r="49" spans="1:9" ht="15.75" thickBot="1" x14ac:dyDescent="0.3">
      <c r="A49" s="6">
        <v>24</v>
      </c>
      <c r="B49" s="6" t="s">
        <v>7</v>
      </c>
      <c r="C49" s="5" t="s">
        <v>29</v>
      </c>
      <c r="D49" s="6" t="s">
        <v>363</v>
      </c>
      <c r="E49" s="6" t="s">
        <v>364</v>
      </c>
      <c r="F49" s="6" t="s">
        <v>1493</v>
      </c>
      <c r="G49" s="6" t="s">
        <v>1494</v>
      </c>
      <c r="H49" s="175">
        <v>-4.3474469142876226E-3</v>
      </c>
      <c r="I49" s="6" t="s">
        <v>847</v>
      </c>
    </row>
    <row r="50" spans="1:9" ht="15.75" thickBot="1" x14ac:dyDescent="0.3">
      <c r="A50" s="4">
        <v>25</v>
      </c>
      <c r="B50" s="4" t="s">
        <v>7</v>
      </c>
      <c r="C50" s="8">
        <v>44666</v>
      </c>
      <c r="D50" s="4" t="s">
        <v>366</v>
      </c>
      <c r="E50" s="4" t="s">
        <v>367</v>
      </c>
      <c r="F50" s="4" t="s">
        <v>1495</v>
      </c>
      <c r="G50" s="4" t="s">
        <v>1496</v>
      </c>
      <c r="H50" s="172">
        <v>-1.3262147643575244E-2</v>
      </c>
      <c r="I50" s="4" t="s">
        <v>1497</v>
      </c>
    </row>
    <row r="51" spans="1:9" ht="15.75" thickBot="1" x14ac:dyDescent="0.3">
      <c r="A51" s="6">
        <v>26</v>
      </c>
      <c r="B51" s="6" t="s">
        <v>7</v>
      </c>
      <c r="C51" s="5" t="s">
        <v>31</v>
      </c>
      <c r="D51" s="6" t="s">
        <v>370</v>
      </c>
      <c r="E51" s="6" t="s">
        <v>371</v>
      </c>
      <c r="F51" s="6" t="s">
        <v>1498</v>
      </c>
      <c r="G51" s="6" t="s">
        <v>1499</v>
      </c>
      <c r="H51" s="155">
        <v>1.1940794823289172E-2</v>
      </c>
      <c r="I51" s="6" t="s">
        <v>374</v>
      </c>
    </row>
    <row r="52" spans="1:9" ht="15.75" thickBot="1" x14ac:dyDescent="0.3">
      <c r="A52" s="4">
        <v>27</v>
      </c>
      <c r="B52" s="4" t="s">
        <v>7</v>
      </c>
      <c r="C52" s="3" t="s">
        <v>32</v>
      </c>
      <c r="D52" s="4" t="s">
        <v>375</v>
      </c>
      <c r="E52" s="4" t="s">
        <v>376</v>
      </c>
      <c r="F52" s="4" t="s">
        <v>1500</v>
      </c>
      <c r="G52" s="4" t="s">
        <v>1484</v>
      </c>
      <c r="H52" s="173">
        <v>-3.744594304734616E-3</v>
      </c>
      <c r="I52" s="4" t="s">
        <v>1501</v>
      </c>
    </row>
    <row r="53" spans="1:9" ht="15.75" thickBot="1" x14ac:dyDescent="0.3">
      <c r="A53" s="6">
        <v>28</v>
      </c>
      <c r="B53" s="6" t="s">
        <v>30</v>
      </c>
      <c r="C53" s="7">
        <v>44843</v>
      </c>
      <c r="D53" s="6" t="s">
        <v>379</v>
      </c>
      <c r="E53" s="6" t="s">
        <v>380</v>
      </c>
      <c r="F53" s="6" t="s">
        <v>1502</v>
      </c>
      <c r="G53" s="6" t="s">
        <v>372</v>
      </c>
      <c r="H53" s="155">
        <v>6.647506434809821E-3</v>
      </c>
      <c r="I53" s="6" t="s">
        <v>381</v>
      </c>
    </row>
    <row r="54" spans="1:9" ht="15.75" thickBot="1" x14ac:dyDescent="0.3">
      <c r="A54" s="4">
        <v>29</v>
      </c>
      <c r="B54" s="4" t="s">
        <v>30</v>
      </c>
      <c r="C54" s="3" t="s">
        <v>33</v>
      </c>
      <c r="D54" s="4" t="s">
        <v>382</v>
      </c>
      <c r="E54" s="4" t="s">
        <v>383</v>
      </c>
      <c r="F54" s="4" t="s">
        <v>724</v>
      </c>
      <c r="G54" s="4" t="s">
        <v>1503</v>
      </c>
      <c r="H54" s="154">
        <v>1.0562878463540631E-2</v>
      </c>
      <c r="I54" s="4" t="s">
        <v>965</v>
      </c>
    </row>
    <row r="55" spans="1:9" ht="15.75" thickBot="1" x14ac:dyDescent="0.3">
      <c r="A55" s="6">
        <v>30</v>
      </c>
      <c r="B55" s="6" t="s">
        <v>30</v>
      </c>
      <c r="C55" s="5" t="s">
        <v>34</v>
      </c>
      <c r="D55" s="6" t="s">
        <v>387</v>
      </c>
      <c r="E55" s="6" t="s">
        <v>388</v>
      </c>
      <c r="F55" s="6" t="s">
        <v>1505</v>
      </c>
      <c r="G55" s="6" t="s">
        <v>606</v>
      </c>
      <c r="H55" s="175">
        <v>-3.8358459670703861E-3</v>
      </c>
      <c r="I55" s="6" t="s">
        <v>1506</v>
      </c>
    </row>
    <row r="56" spans="1:9" ht="15.75" thickBot="1" x14ac:dyDescent="0.3">
      <c r="A56" s="4">
        <v>31</v>
      </c>
      <c r="B56" s="4" t="s">
        <v>30</v>
      </c>
      <c r="C56" s="3" t="s">
        <v>35</v>
      </c>
      <c r="D56" s="4" t="s">
        <v>393</v>
      </c>
      <c r="E56" s="4" t="s">
        <v>394</v>
      </c>
      <c r="F56" s="4" t="s">
        <v>1507</v>
      </c>
      <c r="G56" s="4" t="s">
        <v>463</v>
      </c>
      <c r="H56" s="156">
        <v>1.4683953593796727E-3</v>
      </c>
      <c r="I56" s="4" t="s">
        <v>510</v>
      </c>
    </row>
    <row r="57" spans="1:9" ht="15.75" thickBot="1" x14ac:dyDescent="0.3">
      <c r="A57" s="6">
        <v>32</v>
      </c>
      <c r="B57" s="6" t="s">
        <v>30</v>
      </c>
      <c r="C57" s="5" t="s">
        <v>36</v>
      </c>
      <c r="D57" s="6" t="s">
        <v>397</v>
      </c>
      <c r="E57" s="6" t="s">
        <v>398</v>
      </c>
      <c r="F57" s="6" t="s">
        <v>1508</v>
      </c>
      <c r="G57" s="6" t="s">
        <v>600</v>
      </c>
      <c r="H57" s="155">
        <v>1.1315827709861382E-2</v>
      </c>
      <c r="I57" s="6" t="s">
        <v>401</v>
      </c>
    </row>
    <row r="58" spans="1:9" ht="15.75" thickBot="1" x14ac:dyDescent="0.3">
      <c r="A58" s="4">
        <v>33</v>
      </c>
      <c r="B58" s="4" t="s">
        <v>30</v>
      </c>
      <c r="C58" s="3" t="s">
        <v>38</v>
      </c>
      <c r="D58" s="4" t="s">
        <v>405</v>
      </c>
      <c r="E58" s="4" t="s">
        <v>406</v>
      </c>
      <c r="F58" s="4" t="s">
        <v>974</v>
      </c>
      <c r="G58" s="4" t="s">
        <v>578</v>
      </c>
      <c r="H58" s="154">
        <v>2.6835230561246939E-2</v>
      </c>
      <c r="I58" s="4" t="s">
        <v>755</v>
      </c>
    </row>
    <row r="59" spans="1:9" ht="15.75" thickBot="1" x14ac:dyDescent="0.3">
      <c r="A59" s="6">
        <v>34</v>
      </c>
      <c r="B59" s="6" t="s">
        <v>30</v>
      </c>
      <c r="C59" s="5" t="s">
        <v>37</v>
      </c>
      <c r="D59" s="6" t="s">
        <v>402</v>
      </c>
      <c r="E59" s="6" t="s">
        <v>403</v>
      </c>
      <c r="F59" s="6" t="s">
        <v>458</v>
      </c>
      <c r="G59" s="6" t="s">
        <v>1509</v>
      </c>
      <c r="H59" s="155">
        <v>1.1414133040306475E-2</v>
      </c>
      <c r="I59" s="6" t="s">
        <v>404</v>
      </c>
    </row>
    <row r="60" spans="1:9" ht="15.75" thickBot="1" x14ac:dyDescent="0.3">
      <c r="A60" s="4">
        <v>35</v>
      </c>
      <c r="B60" s="4" t="s">
        <v>30</v>
      </c>
      <c r="C60" s="3" t="s">
        <v>39</v>
      </c>
      <c r="D60" s="4" t="s">
        <v>407</v>
      </c>
      <c r="E60" s="4" t="s">
        <v>408</v>
      </c>
      <c r="F60" s="4" t="s">
        <v>1510</v>
      </c>
      <c r="G60" s="4" t="s">
        <v>1511</v>
      </c>
      <c r="H60" s="173">
        <v>-1.6511366931062674E-3</v>
      </c>
      <c r="I60" s="4" t="s">
        <v>767</v>
      </c>
    </row>
    <row r="61" spans="1:9" ht="15.75" thickBot="1" x14ac:dyDescent="0.3">
      <c r="A61" s="6">
        <v>36</v>
      </c>
      <c r="B61" s="6" t="s">
        <v>30</v>
      </c>
      <c r="C61" s="5" t="s">
        <v>40</v>
      </c>
      <c r="D61" s="6" t="s">
        <v>411</v>
      </c>
      <c r="E61" s="6" t="s">
        <v>412</v>
      </c>
      <c r="F61" s="6" t="s">
        <v>1512</v>
      </c>
      <c r="G61" s="6" t="s">
        <v>1513</v>
      </c>
      <c r="H61" s="174">
        <v>-5.2321037634302334E-2</v>
      </c>
      <c r="I61" s="6" t="s">
        <v>985</v>
      </c>
    </row>
    <row r="62" spans="1:9" ht="15.75" thickBot="1" x14ac:dyDescent="0.3">
      <c r="A62" s="4">
        <v>37</v>
      </c>
      <c r="B62" s="4" t="s">
        <v>30</v>
      </c>
      <c r="C62" s="3" t="s">
        <v>41</v>
      </c>
      <c r="D62" s="4" t="s">
        <v>414</v>
      </c>
      <c r="E62" s="4" t="s">
        <v>415</v>
      </c>
      <c r="F62" s="4" t="s">
        <v>1514</v>
      </c>
      <c r="G62" s="4" t="s">
        <v>710</v>
      </c>
      <c r="H62" s="154">
        <v>8.1525939003592677E-3</v>
      </c>
      <c r="I62" s="4" t="s">
        <v>416</v>
      </c>
    </row>
    <row r="63" spans="1:9" ht="15.75" thickBot="1" x14ac:dyDescent="0.3">
      <c r="A63" s="6">
        <v>38</v>
      </c>
      <c r="B63" s="6" t="s">
        <v>30</v>
      </c>
      <c r="C63" s="5" t="s">
        <v>42</v>
      </c>
      <c r="D63" s="6" t="s">
        <v>418</v>
      </c>
      <c r="E63" s="6" t="s">
        <v>419</v>
      </c>
      <c r="F63" s="6" t="s">
        <v>1516</v>
      </c>
      <c r="G63" s="6" t="s">
        <v>1170</v>
      </c>
      <c r="H63" s="155">
        <v>5.4635099140096562E-3</v>
      </c>
      <c r="I63" s="6" t="s">
        <v>420</v>
      </c>
    </row>
    <row r="64" spans="1:9" ht="15.75" thickBot="1" x14ac:dyDescent="0.3">
      <c r="A64" s="4">
        <v>39</v>
      </c>
      <c r="B64" s="4" t="s">
        <v>30</v>
      </c>
      <c r="C64" s="3" t="s">
        <v>44</v>
      </c>
      <c r="D64" s="4" t="s">
        <v>421</v>
      </c>
      <c r="E64" s="4" t="s">
        <v>422</v>
      </c>
      <c r="F64" s="4" t="s">
        <v>1517</v>
      </c>
      <c r="G64" s="4" t="s">
        <v>1399</v>
      </c>
      <c r="H64" s="154">
        <v>6.7468980456484957E-3</v>
      </c>
      <c r="I64" s="4" t="s">
        <v>546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425</v>
      </c>
      <c r="E65" s="6" t="s">
        <v>426</v>
      </c>
      <c r="F65" s="6" t="s">
        <v>1518</v>
      </c>
      <c r="G65" s="6" t="s">
        <v>1089</v>
      </c>
      <c r="H65" s="157">
        <v>2.3491648943155534E-3</v>
      </c>
      <c r="I65" s="6" t="s">
        <v>428</v>
      </c>
    </row>
    <row r="66" spans="1:9" ht="15.75" thickBot="1" x14ac:dyDescent="0.3">
      <c r="A66" s="183"/>
      <c r="B66" s="171"/>
      <c r="C66" s="168" t="s">
        <v>46</v>
      </c>
      <c r="D66" s="169" t="s">
        <v>429</v>
      </c>
      <c r="E66" s="169" t="s">
        <v>1519</v>
      </c>
      <c r="F66" s="169" t="s">
        <v>1520</v>
      </c>
      <c r="G66" s="169" t="s">
        <v>1521</v>
      </c>
      <c r="H66" s="186">
        <v>1.4222393883762804E-2</v>
      </c>
    </row>
  </sheetData>
  <sortState xmlns:xlrd2="http://schemas.microsoft.com/office/spreadsheetml/2017/richdata2" ref="A27:G65">
    <sortCondition descending="1" ref="D27:D65"/>
  </sortState>
  <mergeCells count="3">
    <mergeCell ref="G24:H24"/>
    <mergeCell ref="A2:D2"/>
    <mergeCell ref="A22:E22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93281-2975-4001-BFCF-F2E9C46028D6}">
  <dimension ref="A2:F4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6" ht="15.75" x14ac:dyDescent="0.25">
      <c r="A2" s="43" t="s">
        <v>289</v>
      </c>
      <c r="B2" s="43"/>
      <c r="C2" s="43"/>
    </row>
    <row r="3" spans="1:6" ht="15.75" thickBot="1" x14ac:dyDescent="0.3"/>
    <row r="4" spans="1:6" ht="15.75" thickBot="1" x14ac:dyDescent="0.3">
      <c r="D4" s="1" t="s">
        <v>142</v>
      </c>
      <c r="E4" s="1" t="s">
        <v>160</v>
      </c>
      <c r="F4" s="1" t="s">
        <v>178</v>
      </c>
    </row>
    <row r="5" spans="1:6" ht="15.75" thickBot="1" x14ac:dyDescent="0.3">
      <c r="A5" s="1" t="s">
        <v>1</v>
      </c>
      <c r="B5" s="1" t="s">
        <v>2</v>
      </c>
      <c r="C5" s="1" t="s">
        <v>3</v>
      </c>
      <c r="D5" s="2">
        <v>44562</v>
      </c>
      <c r="E5" s="2">
        <v>44562</v>
      </c>
      <c r="F5" s="2">
        <v>44562</v>
      </c>
    </row>
    <row r="6" spans="1:6" x14ac:dyDescent="0.25">
      <c r="A6" s="25">
        <v>1</v>
      </c>
      <c r="B6" s="25" t="s">
        <v>7</v>
      </c>
      <c r="C6" s="25" t="s">
        <v>9</v>
      </c>
      <c r="D6" s="32">
        <v>12.723768010000001</v>
      </c>
      <c r="E6" s="32">
        <v>11.958829779999999</v>
      </c>
      <c r="F6" s="32">
        <f t="shared" ref="F6:F45" si="0">+D6-E6</f>
        <v>0.76493823000000205</v>
      </c>
    </row>
    <row r="7" spans="1:6" x14ac:dyDescent="0.25">
      <c r="A7" s="25">
        <f t="shared" ref="A7:A12" si="1">1+A6</f>
        <v>2</v>
      </c>
      <c r="B7" s="25" t="s">
        <v>7</v>
      </c>
      <c r="C7" s="25" t="s">
        <v>8</v>
      </c>
      <c r="D7" s="32">
        <v>14.060204089999999</v>
      </c>
      <c r="E7" s="32">
        <v>13.412643689999996</v>
      </c>
      <c r="F7" s="32">
        <f t="shared" si="0"/>
        <v>0.64756040000000326</v>
      </c>
    </row>
    <row r="8" spans="1:6" x14ac:dyDescent="0.25">
      <c r="A8" s="25">
        <f t="shared" si="1"/>
        <v>3</v>
      </c>
      <c r="B8" s="25" t="s">
        <v>30</v>
      </c>
      <c r="C8" s="25" t="s">
        <v>41</v>
      </c>
      <c r="D8" s="32">
        <v>5.7911092299999991</v>
      </c>
      <c r="E8" s="32">
        <v>5.156834680000002</v>
      </c>
      <c r="F8" s="32">
        <f t="shared" si="0"/>
        <v>0.63427454999999711</v>
      </c>
    </row>
    <row r="9" spans="1:6" x14ac:dyDescent="0.25">
      <c r="A9" s="25">
        <f t="shared" si="1"/>
        <v>4</v>
      </c>
      <c r="B9" s="25" t="s">
        <v>7</v>
      </c>
      <c r="C9" s="25" t="s">
        <v>12</v>
      </c>
      <c r="D9" s="32">
        <v>5.7240297199999999</v>
      </c>
      <c r="E9" s="32">
        <v>5.0972110000000006</v>
      </c>
      <c r="F9" s="32">
        <f t="shared" si="0"/>
        <v>0.62681871999999927</v>
      </c>
    </row>
    <row r="10" spans="1:6" x14ac:dyDescent="0.25">
      <c r="A10" s="25">
        <f t="shared" si="1"/>
        <v>5</v>
      </c>
      <c r="B10" s="25" t="s">
        <v>7</v>
      </c>
      <c r="C10" s="25" t="s">
        <v>15</v>
      </c>
      <c r="D10" s="32">
        <v>5.3082163100000006</v>
      </c>
      <c r="E10" s="32">
        <v>4.9155649799999992</v>
      </c>
      <c r="F10" s="32">
        <f t="shared" si="0"/>
        <v>0.39265133000000141</v>
      </c>
    </row>
    <row r="11" spans="1:6" x14ac:dyDescent="0.25">
      <c r="A11" s="25">
        <f t="shared" si="1"/>
        <v>6</v>
      </c>
      <c r="B11" s="25" t="s">
        <v>7</v>
      </c>
      <c r="C11" s="25" t="s">
        <v>20</v>
      </c>
      <c r="D11" s="32">
        <v>3.4491984600000003</v>
      </c>
      <c r="E11" s="32">
        <v>3.0642381200000002</v>
      </c>
      <c r="F11" s="32">
        <f t="shared" si="0"/>
        <v>0.38496034000000012</v>
      </c>
    </row>
    <row r="12" spans="1:6" x14ac:dyDescent="0.25">
      <c r="A12" s="25">
        <f t="shared" si="1"/>
        <v>7</v>
      </c>
      <c r="B12" s="25" t="s">
        <v>7</v>
      </c>
      <c r="C12" s="25" t="s">
        <v>11</v>
      </c>
      <c r="D12" s="32">
        <v>5.5309401499999993</v>
      </c>
      <c r="E12" s="32">
        <v>5.1484697400000003</v>
      </c>
      <c r="F12" s="32">
        <f t="shared" si="0"/>
        <v>0.38247040999999893</v>
      </c>
    </row>
    <row r="13" spans="1:6" x14ac:dyDescent="0.25">
      <c r="A13" s="25">
        <f t="shared" ref="A13:A45" si="2">1+A12</f>
        <v>8</v>
      </c>
      <c r="B13" s="25" t="s">
        <v>7</v>
      </c>
      <c r="C13" s="25" t="s">
        <v>14</v>
      </c>
      <c r="D13" s="32">
        <v>4.9759473400000003</v>
      </c>
      <c r="E13" s="32">
        <v>4.6265803200000004</v>
      </c>
      <c r="F13" s="32">
        <f t="shared" si="0"/>
        <v>0.34936701999999986</v>
      </c>
    </row>
    <row r="14" spans="1:6" x14ac:dyDescent="0.25">
      <c r="A14" s="25">
        <f t="shared" si="2"/>
        <v>9</v>
      </c>
      <c r="B14" s="25" t="s">
        <v>7</v>
      </c>
      <c r="C14" s="25" t="s">
        <v>16</v>
      </c>
      <c r="D14" s="32">
        <v>7.0683213999999994</v>
      </c>
      <c r="E14" s="32">
        <v>6.7301696400000006</v>
      </c>
      <c r="F14" s="32">
        <f t="shared" si="0"/>
        <v>0.3381517599999988</v>
      </c>
    </row>
    <row r="15" spans="1:6" x14ac:dyDescent="0.25">
      <c r="A15" s="25">
        <f t="shared" si="2"/>
        <v>10</v>
      </c>
      <c r="B15" s="25" t="s">
        <v>7</v>
      </c>
      <c r="C15" s="25" t="s">
        <v>18</v>
      </c>
      <c r="D15" s="32">
        <v>4.2760945399999999</v>
      </c>
      <c r="E15" s="32">
        <v>3.9555165699999999</v>
      </c>
      <c r="F15" s="32">
        <f t="shared" si="0"/>
        <v>0.32057796999999999</v>
      </c>
    </row>
    <row r="16" spans="1:6" x14ac:dyDescent="0.25">
      <c r="A16" s="25">
        <f t="shared" si="2"/>
        <v>11</v>
      </c>
      <c r="B16" s="25" t="s">
        <v>7</v>
      </c>
      <c r="C16" s="25" t="s">
        <v>10</v>
      </c>
      <c r="D16" s="32">
        <v>9.8051901599999987</v>
      </c>
      <c r="E16" s="32">
        <v>9.4945721400000025</v>
      </c>
      <c r="F16" s="32">
        <f t="shared" si="0"/>
        <v>0.31061801999999616</v>
      </c>
    </row>
    <row r="17" spans="1:6" x14ac:dyDescent="0.25">
      <c r="A17" s="25">
        <f t="shared" si="2"/>
        <v>12</v>
      </c>
      <c r="B17" s="25" t="s">
        <v>7</v>
      </c>
      <c r="C17" s="25" t="s">
        <v>72</v>
      </c>
      <c r="D17" s="32">
        <v>7.7787383999999999</v>
      </c>
      <c r="E17" s="32">
        <v>7.4922906200000021</v>
      </c>
      <c r="F17" s="32">
        <f t="shared" si="0"/>
        <v>0.28644777999999782</v>
      </c>
    </row>
    <row r="18" spans="1:6" x14ac:dyDescent="0.25">
      <c r="A18" s="25">
        <f t="shared" si="2"/>
        <v>13</v>
      </c>
      <c r="B18" s="25" t="s">
        <v>7</v>
      </c>
      <c r="C18" s="25" t="s">
        <v>22</v>
      </c>
      <c r="D18" s="32">
        <v>4.0793973100000001</v>
      </c>
      <c r="E18" s="32">
        <v>3.7958160299999992</v>
      </c>
      <c r="F18" s="32">
        <f t="shared" si="0"/>
        <v>0.28358128000000082</v>
      </c>
    </row>
    <row r="19" spans="1:6" x14ac:dyDescent="0.25">
      <c r="A19" s="25">
        <f t="shared" si="2"/>
        <v>14</v>
      </c>
      <c r="B19" s="25" t="s">
        <v>7</v>
      </c>
      <c r="C19" s="25" t="s">
        <v>24</v>
      </c>
      <c r="D19" s="32">
        <v>2.2740334299999998</v>
      </c>
      <c r="E19" s="32">
        <v>2.0198264400000001</v>
      </c>
      <c r="F19" s="32">
        <f t="shared" si="0"/>
        <v>0.25420698999999969</v>
      </c>
    </row>
    <row r="20" spans="1:6" x14ac:dyDescent="0.25">
      <c r="A20" s="25">
        <f t="shared" si="2"/>
        <v>15</v>
      </c>
      <c r="B20" s="25" t="s">
        <v>7</v>
      </c>
      <c r="C20" s="25" t="s">
        <v>21</v>
      </c>
      <c r="D20" s="32">
        <v>3.3462764999999997</v>
      </c>
      <c r="E20" s="32">
        <v>3.1437894600000003</v>
      </c>
      <c r="F20" s="32">
        <f t="shared" si="0"/>
        <v>0.2024870399999994</v>
      </c>
    </row>
    <row r="21" spans="1:6" x14ac:dyDescent="0.25">
      <c r="A21" s="25">
        <f t="shared" si="2"/>
        <v>16</v>
      </c>
      <c r="B21" s="25" t="s">
        <v>7</v>
      </c>
      <c r="C21" s="25" t="s">
        <v>23</v>
      </c>
      <c r="D21" s="32">
        <v>2.7173326400000004</v>
      </c>
      <c r="E21" s="32">
        <v>2.5532210000000002</v>
      </c>
      <c r="F21" s="32">
        <f t="shared" si="0"/>
        <v>0.16411164000000023</v>
      </c>
    </row>
    <row r="22" spans="1:6" x14ac:dyDescent="0.25">
      <c r="A22" s="25">
        <f t="shared" si="2"/>
        <v>17</v>
      </c>
      <c r="B22" s="25" t="s">
        <v>7</v>
      </c>
      <c r="C22" s="25" t="s">
        <v>68</v>
      </c>
      <c r="D22" s="32">
        <v>5.2842000500000008</v>
      </c>
      <c r="E22" s="32">
        <v>5.1293483999999987</v>
      </c>
      <c r="F22" s="32">
        <f t="shared" si="0"/>
        <v>0.15485165000000212</v>
      </c>
    </row>
    <row r="23" spans="1:6" x14ac:dyDescent="0.25">
      <c r="A23" s="25">
        <f t="shared" si="2"/>
        <v>18</v>
      </c>
      <c r="B23" s="25" t="s">
        <v>7</v>
      </c>
      <c r="C23" s="25" t="s">
        <v>25</v>
      </c>
      <c r="D23" s="32">
        <v>2.6518828000000001</v>
      </c>
      <c r="E23" s="32">
        <v>2.5316693299999993</v>
      </c>
      <c r="F23" s="32">
        <f t="shared" si="0"/>
        <v>0.12021347000000082</v>
      </c>
    </row>
    <row r="24" spans="1:6" x14ac:dyDescent="0.25">
      <c r="A24" s="25">
        <f t="shared" si="2"/>
        <v>19</v>
      </c>
      <c r="B24" s="25" t="s">
        <v>30</v>
      </c>
      <c r="C24" s="25" t="s">
        <v>42</v>
      </c>
      <c r="D24" s="32">
        <v>0.62649118000000004</v>
      </c>
      <c r="E24" s="32">
        <v>0.5090950099999999</v>
      </c>
      <c r="F24" s="32">
        <f t="shared" si="0"/>
        <v>0.11739617000000013</v>
      </c>
    </row>
    <row r="25" spans="1:6" x14ac:dyDescent="0.25">
      <c r="A25" s="25">
        <f t="shared" si="2"/>
        <v>20</v>
      </c>
      <c r="B25" s="25" t="s">
        <v>7</v>
      </c>
      <c r="C25" s="25" t="s">
        <v>17</v>
      </c>
      <c r="D25" s="32">
        <v>3.7322311500000005</v>
      </c>
      <c r="E25" s="32">
        <v>3.6206860599999993</v>
      </c>
      <c r="F25" s="32">
        <f t="shared" si="0"/>
        <v>0.11154509000000123</v>
      </c>
    </row>
    <row r="26" spans="1:6" x14ac:dyDescent="0.25">
      <c r="A26" s="25">
        <f t="shared" si="2"/>
        <v>21</v>
      </c>
      <c r="B26" s="25" t="s">
        <v>7</v>
      </c>
      <c r="C26" s="25" t="s">
        <v>27</v>
      </c>
      <c r="D26" s="32">
        <v>1.5622284700000002</v>
      </c>
      <c r="E26" s="32">
        <v>1.4518630800000003</v>
      </c>
      <c r="F26" s="32">
        <f t="shared" si="0"/>
        <v>0.1103653899999999</v>
      </c>
    </row>
    <row r="27" spans="1:6" x14ac:dyDescent="0.25">
      <c r="A27" s="25">
        <f t="shared" si="2"/>
        <v>22</v>
      </c>
      <c r="B27" s="25" t="s">
        <v>30</v>
      </c>
      <c r="C27" s="25" t="s">
        <v>33</v>
      </c>
      <c r="D27" s="32">
        <v>1.1459086400000003</v>
      </c>
      <c r="E27" s="32">
        <v>1.0369271999999998</v>
      </c>
      <c r="F27" s="32">
        <f t="shared" si="0"/>
        <v>0.10898144000000043</v>
      </c>
    </row>
    <row r="28" spans="1:6" x14ac:dyDescent="0.25">
      <c r="A28" s="25">
        <f t="shared" si="2"/>
        <v>23</v>
      </c>
      <c r="B28" s="25" t="s">
        <v>7</v>
      </c>
      <c r="C28" s="25" t="s">
        <v>71</v>
      </c>
      <c r="D28" s="32">
        <v>4.2376323100000004</v>
      </c>
      <c r="E28" s="32">
        <v>4.1361523299999998</v>
      </c>
      <c r="F28" s="32">
        <f t="shared" si="0"/>
        <v>0.10147998000000058</v>
      </c>
    </row>
    <row r="29" spans="1:6" x14ac:dyDescent="0.25">
      <c r="A29" s="25">
        <f t="shared" si="2"/>
        <v>24</v>
      </c>
      <c r="B29" s="25" t="s">
        <v>7</v>
      </c>
      <c r="C29" s="25" t="s">
        <v>32</v>
      </c>
      <c r="D29" s="32">
        <v>1.09628229</v>
      </c>
      <c r="E29" s="32">
        <v>1.0031302900000001</v>
      </c>
      <c r="F29" s="32">
        <f t="shared" si="0"/>
        <v>9.3151999999999902E-2</v>
      </c>
    </row>
    <row r="30" spans="1:6" x14ac:dyDescent="0.25">
      <c r="A30" s="25">
        <f t="shared" si="2"/>
        <v>25</v>
      </c>
      <c r="B30" s="25" t="s">
        <v>30</v>
      </c>
      <c r="C30" s="25" t="s">
        <v>34</v>
      </c>
      <c r="D30" s="32">
        <v>1.0626541299999999</v>
      </c>
      <c r="E30" s="32">
        <v>0.98533119999999985</v>
      </c>
      <c r="F30" s="32">
        <f t="shared" si="0"/>
        <v>7.7322930000000012E-2</v>
      </c>
    </row>
    <row r="31" spans="1:6" x14ac:dyDescent="0.25">
      <c r="A31" s="25">
        <f t="shared" si="2"/>
        <v>26</v>
      </c>
      <c r="B31" s="25" t="s">
        <v>7</v>
      </c>
      <c r="C31" s="25" t="s">
        <v>19</v>
      </c>
      <c r="D31" s="32">
        <v>3.3450998599999999</v>
      </c>
      <c r="E31" s="32">
        <v>3.2684376100000003</v>
      </c>
      <c r="F31" s="32">
        <f t="shared" si="0"/>
        <v>7.6662249999999599E-2</v>
      </c>
    </row>
    <row r="32" spans="1:6" x14ac:dyDescent="0.25">
      <c r="A32" s="25">
        <f t="shared" si="2"/>
        <v>27</v>
      </c>
      <c r="B32" s="25" t="s">
        <v>7</v>
      </c>
      <c r="C32" s="25" t="s">
        <v>69</v>
      </c>
      <c r="D32" s="32">
        <v>1.4611136900000001</v>
      </c>
      <c r="E32" s="32">
        <v>1.3876758600000001</v>
      </c>
      <c r="F32" s="32">
        <f t="shared" si="0"/>
        <v>7.3437830000000037E-2</v>
      </c>
    </row>
    <row r="33" spans="1:6" x14ac:dyDescent="0.25">
      <c r="A33" s="25">
        <f t="shared" si="2"/>
        <v>28</v>
      </c>
      <c r="B33" s="25" t="s">
        <v>30</v>
      </c>
      <c r="C33" s="25" t="s">
        <v>37</v>
      </c>
      <c r="D33" s="32">
        <v>0.60344036000000001</v>
      </c>
      <c r="E33" s="32">
        <v>0.53635620999999989</v>
      </c>
      <c r="F33" s="32">
        <f t="shared" si="0"/>
        <v>6.708415000000012E-2</v>
      </c>
    </row>
    <row r="34" spans="1:6" x14ac:dyDescent="0.25">
      <c r="A34" s="25">
        <f t="shared" si="2"/>
        <v>29</v>
      </c>
      <c r="B34" s="25" t="s">
        <v>30</v>
      </c>
      <c r="C34" s="25" t="s">
        <v>70</v>
      </c>
      <c r="D34" s="32">
        <v>0.97888259</v>
      </c>
      <c r="E34" s="32">
        <v>0.91537182000000006</v>
      </c>
      <c r="F34" s="32">
        <f t="shared" si="0"/>
        <v>6.3510769999999939E-2</v>
      </c>
    </row>
    <row r="35" spans="1:6" x14ac:dyDescent="0.25">
      <c r="A35" s="25">
        <f t="shared" si="2"/>
        <v>30</v>
      </c>
      <c r="B35" s="25" t="s">
        <v>7</v>
      </c>
      <c r="C35" s="25" t="s">
        <v>31</v>
      </c>
      <c r="D35" s="32">
        <v>1.1300243799999998</v>
      </c>
      <c r="E35" s="32">
        <v>1.07703697</v>
      </c>
      <c r="F35" s="32">
        <f t="shared" si="0"/>
        <v>5.2987409999999846E-2</v>
      </c>
    </row>
    <row r="36" spans="1:6" x14ac:dyDescent="0.25">
      <c r="A36" s="25">
        <f t="shared" si="2"/>
        <v>31</v>
      </c>
      <c r="B36" s="25" t="s">
        <v>30</v>
      </c>
      <c r="C36" s="25" t="s">
        <v>35</v>
      </c>
      <c r="D36" s="32">
        <v>0.86620739000000002</v>
      </c>
      <c r="E36" s="32">
        <v>0.81985313000000026</v>
      </c>
      <c r="F36" s="32">
        <f t="shared" si="0"/>
        <v>4.6354259999999758E-2</v>
      </c>
    </row>
    <row r="37" spans="1:6" x14ac:dyDescent="0.25">
      <c r="A37" s="25">
        <f t="shared" si="2"/>
        <v>32</v>
      </c>
      <c r="B37" s="25" t="s">
        <v>30</v>
      </c>
      <c r="C37" s="25" t="s">
        <v>39</v>
      </c>
      <c r="D37" s="32">
        <v>0.59348917999999995</v>
      </c>
      <c r="E37" s="32">
        <v>0.57878976999999987</v>
      </c>
      <c r="F37" s="32">
        <f t="shared" si="0"/>
        <v>1.4699410000000079E-2</v>
      </c>
    </row>
    <row r="38" spans="1:6" x14ac:dyDescent="0.25">
      <c r="A38" s="25">
        <f t="shared" si="2"/>
        <v>33</v>
      </c>
      <c r="B38" s="25" t="s">
        <v>30</v>
      </c>
      <c r="C38" s="25" t="s">
        <v>44</v>
      </c>
      <c r="D38" s="32">
        <v>0.30665338999999997</v>
      </c>
      <c r="E38" s="32">
        <v>0.29202978999999996</v>
      </c>
      <c r="F38" s="32">
        <f t="shared" si="0"/>
        <v>1.4623600000000014E-2</v>
      </c>
    </row>
    <row r="39" spans="1:6" x14ac:dyDescent="0.25">
      <c r="A39" s="25">
        <f t="shared" si="2"/>
        <v>34</v>
      </c>
      <c r="B39" s="25" t="s">
        <v>7</v>
      </c>
      <c r="C39" s="25" t="s">
        <v>29</v>
      </c>
      <c r="D39" s="32">
        <v>1.14725298</v>
      </c>
      <c r="E39" s="32">
        <v>1.1338511800000002</v>
      </c>
      <c r="F39" s="32">
        <f t="shared" si="0"/>
        <v>1.3401799999999797E-2</v>
      </c>
    </row>
    <row r="40" spans="1:6" x14ac:dyDescent="0.25">
      <c r="A40" s="25">
        <f t="shared" si="2"/>
        <v>35</v>
      </c>
      <c r="B40" s="25" t="s">
        <v>30</v>
      </c>
      <c r="C40" s="25" t="s">
        <v>40</v>
      </c>
      <c r="D40" s="32">
        <v>0.45431968</v>
      </c>
      <c r="E40" s="32">
        <v>0.44094493000000018</v>
      </c>
      <c r="F40" s="32">
        <f t="shared" si="0"/>
        <v>1.3374749999999824E-2</v>
      </c>
    </row>
    <row r="41" spans="1:6" x14ac:dyDescent="0.25">
      <c r="A41" s="25">
        <f t="shared" si="2"/>
        <v>36</v>
      </c>
      <c r="B41" s="25" t="s">
        <v>30</v>
      </c>
      <c r="C41" s="25" t="s">
        <v>38</v>
      </c>
      <c r="D41" s="32">
        <v>0.54010529000000007</v>
      </c>
      <c r="E41" s="32">
        <v>0.53338536000000003</v>
      </c>
      <c r="F41" s="32">
        <f t="shared" si="0"/>
        <v>6.7199300000000406E-3</v>
      </c>
    </row>
    <row r="42" spans="1:6" x14ac:dyDescent="0.25">
      <c r="A42" s="25">
        <f t="shared" si="2"/>
        <v>37</v>
      </c>
      <c r="B42" s="25" t="s">
        <v>43</v>
      </c>
      <c r="C42" s="25" t="s">
        <v>45</v>
      </c>
      <c r="D42" s="32">
        <v>0.16406051999999999</v>
      </c>
      <c r="E42" s="32">
        <v>0.16178804999999999</v>
      </c>
      <c r="F42" s="32">
        <f t="shared" si="0"/>
        <v>2.2724699999999987E-3</v>
      </c>
    </row>
    <row r="43" spans="1:6" x14ac:dyDescent="0.25">
      <c r="A43" s="25">
        <f t="shared" si="2"/>
        <v>38</v>
      </c>
      <c r="B43" s="25" t="s">
        <v>30</v>
      </c>
      <c r="C43" s="25" t="s">
        <v>36</v>
      </c>
      <c r="D43" s="32">
        <v>0.47273279999999995</v>
      </c>
      <c r="E43" s="32">
        <v>0.47048241000000007</v>
      </c>
      <c r="F43" s="32">
        <f t="shared" si="0"/>
        <v>2.25038999999988E-3</v>
      </c>
    </row>
    <row r="44" spans="1:6" x14ac:dyDescent="0.25">
      <c r="A44" s="25">
        <f t="shared" si="2"/>
        <v>39</v>
      </c>
      <c r="B44" s="25" t="s">
        <v>7</v>
      </c>
      <c r="C44" s="25" t="s">
        <v>26</v>
      </c>
      <c r="D44" s="32">
        <v>27.437862320000001</v>
      </c>
      <c r="E44" s="32">
        <v>27.474000350000004</v>
      </c>
      <c r="F44" s="32">
        <f t="shared" si="0"/>
        <v>-3.6138030000003596E-2</v>
      </c>
    </row>
    <row r="45" spans="1:6" x14ac:dyDescent="0.25">
      <c r="A45" s="25">
        <f t="shared" si="2"/>
        <v>40</v>
      </c>
      <c r="B45" s="25" t="s">
        <v>7</v>
      </c>
      <c r="C45" s="25" t="s">
        <v>28</v>
      </c>
      <c r="D45" s="32">
        <v>1.5944277799999997</v>
      </c>
      <c r="E45" s="32">
        <v>1.8774423499999997</v>
      </c>
      <c r="F45" s="32">
        <f t="shared" si="0"/>
        <v>-0.28301456999999997</v>
      </c>
    </row>
    <row r="46" spans="1:6" x14ac:dyDescent="0.25">
      <c r="A46" s="58" t="s">
        <v>85</v>
      </c>
      <c r="B46" s="58"/>
      <c r="C46" s="59" t="s">
        <v>46</v>
      </c>
      <c r="D46" s="60">
        <v>161.40398092000001</v>
      </c>
      <c r="E46" s="60">
        <v>153.93722290000002</v>
      </c>
      <c r="F46" s="60">
        <f t="shared" ref="F46" si="3">+D46-E46</f>
        <v>7.4667580199999861</v>
      </c>
    </row>
  </sheetData>
  <sortState xmlns:xlrd2="http://schemas.microsoft.com/office/spreadsheetml/2017/richdata2" ref="A6:F45">
    <sortCondition descending="1" ref="F6:F45"/>
  </sortState>
  <pageMargins left="0.7" right="0.7" top="0.75" bottom="0.75" header="0.3" footer="0.3"/>
  <pageSetup orientation="portrait" horizontalDpi="4294967295" verticalDpi="429496729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173C7-8222-4133-860D-42E37749D817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43" t="s">
        <v>82</v>
      </c>
      <c r="B2" s="43"/>
      <c r="C2" s="43"/>
      <c r="D2" s="43"/>
    </row>
    <row r="21" spans="1:7" ht="15.75" x14ac:dyDescent="0.25">
      <c r="A21" s="269" t="s">
        <v>81</v>
      </c>
      <c r="B21" s="269"/>
      <c r="C21" s="269"/>
      <c r="D21" s="269"/>
      <c r="E21" s="269"/>
    </row>
    <row r="22" spans="1:7" ht="15.75" thickBot="1" x14ac:dyDescent="0.3"/>
    <row r="23" spans="1:7" ht="15.75" customHeight="1" thickBot="1" x14ac:dyDescent="0.3">
      <c r="D23" s="283" t="s">
        <v>50</v>
      </c>
      <c r="E23" s="284"/>
      <c r="F23" s="285"/>
      <c r="G23" s="291" t="s">
        <v>1523</v>
      </c>
    </row>
    <row r="24" spans="1:7" ht="15" customHeight="1" thickBot="1" x14ac:dyDescent="0.3">
      <c r="D24" s="286" t="s">
        <v>51</v>
      </c>
      <c r="E24" s="286"/>
      <c r="F24" s="287"/>
      <c r="G24" s="292"/>
    </row>
    <row r="25" spans="1:7" ht="15.75" thickBot="1" x14ac:dyDescent="0.3">
      <c r="D25" s="288" t="s">
        <v>52</v>
      </c>
      <c r="E25" s="289"/>
      <c r="F25" s="290"/>
      <c r="G25" s="293"/>
    </row>
    <row r="26" spans="1:7" ht="15.75" thickBot="1" x14ac:dyDescent="0.3">
      <c r="A26" s="9" t="s">
        <v>1</v>
      </c>
      <c r="B26" s="9" t="s">
        <v>2</v>
      </c>
      <c r="C26" s="9" t="s">
        <v>3</v>
      </c>
      <c r="D26" s="10" t="s">
        <v>290</v>
      </c>
      <c r="E26" s="10">
        <v>44531</v>
      </c>
      <c r="F26" s="10">
        <v>44562</v>
      </c>
      <c r="G26" s="9"/>
    </row>
    <row r="27" spans="1:7" ht="15.75" thickBot="1" x14ac:dyDescent="0.3">
      <c r="A27" s="26">
        <v>1</v>
      </c>
      <c r="B27" s="26" t="s">
        <v>7</v>
      </c>
      <c r="C27" s="26" t="s">
        <v>18</v>
      </c>
      <c r="D27" s="12">
        <v>0.7071654646014538</v>
      </c>
      <c r="E27" s="12">
        <v>0.7197290463330539</v>
      </c>
      <c r="F27" s="12">
        <v>0.45764195470544383</v>
      </c>
      <c r="G27" s="166">
        <v>-0.26208709162761018</v>
      </c>
    </row>
    <row r="28" spans="1:7" ht="15.75" thickBot="1" x14ac:dyDescent="0.3">
      <c r="A28" s="26">
        <f t="shared" ref="A28:A53" si="0">+A27+1</f>
        <v>2</v>
      </c>
      <c r="B28" s="27" t="s">
        <v>7</v>
      </c>
      <c r="C28" s="27" t="s">
        <v>14</v>
      </c>
      <c r="D28" s="12">
        <v>0.51540371881079894</v>
      </c>
      <c r="E28" s="12">
        <v>0.48761302799024403</v>
      </c>
      <c r="F28" s="12">
        <v>0.5225406500036256</v>
      </c>
      <c r="G28" s="17">
        <v>3.492762201338151E-2</v>
      </c>
    </row>
    <row r="29" spans="1:7" ht="15.75" thickBot="1" x14ac:dyDescent="0.3">
      <c r="A29" s="26">
        <f t="shared" si="0"/>
        <v>3</v>
      </c>
      <c r="B29" s="26" t="s">
        <v>7</v>
      </c>
      <c r="C29" s="164" t="s">
        <v>24</v>
      </c>
      <c r="D29" s="12">
        <v>0.77495680004996137</v>
      </c>
      <c r="E29" s="12">
        <v>0.77587659286188793</v>
      </c>
      <c r="F29" s="12">
        <v>0.62418505193625151</v>
      </c>
      <c r="G29" s="166">
        <v>-0.15169154092563675</v>
      </c>
    </row>
    <row r="30" spans="1:7" ht="15.75" thickBot="1" x14ac:dyDescent="0.3">
      <c r="A30" s="26">
        <f t="shared" si="0"/>
        <v>4</v>
      </c>
      <c r="B30" s="27" t="s">
        <v>7</v>
      </c>
      <c r="C30" s="27" t="s">
        <v>9</v>
      </c>
      <c r="D30" s="12">
        <v>0.68633243946467182</v>
      </c>
      <c r="E30" s="19">
        <v>0.80426711913111948</v>
      </c>
      <c r="F30" s="12">
        <v>0.64561525580928858</v>
      </c>
      <c r="G30" s="165">
        <v>-0.15865186332183068</v>
      </c>
    </row>
    <row r="31" spans="1:7" ht="15.75" thickBot="1" x14ac:dyDescent="0.3">
      <c r="A31" s="26">
        <f t="shared" si="0"/>
        <v>5</v>
      </c>
      <c r="B31" s="26" t="s">
        <v>7</v>
      </c>
      <c r="C31" s="26" t="s">
        <v>12</v>
      </c>
      <c r="D31" s="12">
        <v>0.66732057158315472</v>
      </c>
      <c r="E31" s="12">
        <v>0.70459046993808405</v>
      </c>
      <c r="F31" s="12">
        <v>0.65464273837530296</v>
      </c>
      <c r="G31" s="166">
        <v>-4.9947731562781206E-2</v>
      </c>
    </row>
    <row r="32" spans="1:7" ht="15.75" thickBot="1" x14ac:dyDescent="0.3">
      <c r="A32" s="26">
        <f t="shared" si="0"/>
        <v>6</v>
      </c>
      <c r="B32" s="27" t="s">
        <v>7</v>
      </c>
      <c r="C32" s="163" t="s">
        <v>20</v>
      </c>
      <c r="D32" s="12">
        <v>0.77159066981954616</v>
      </c>
      <c r="E32" s="19">
        <v>0.81941005747739537</v>
      </c>
      <c r="F32" s="12">
        <v>0.66334891524548623</v>
      </c>
      <c r="G32" s="165">
        <v>-0.15606114223190959</v>
      </c>
    </row>
    <row r="33" spans="1:7" ht="15.75" thickBot="1" x14ac:dyDescent="0.3">
      <c r="A33" s="26">
        <f t="shared" si="0"/>
        <v>7</v>
      </c>
      <c r="B33" s="26" t="s">
        <v>7</v>
      </c>
      <c r="C33" s="26" t="s">
        <v>25</v>
      </c>
      <c r="D33" s="159">
        <v>0.84008270949453323</v>
      </c>
      <c r="E33" s="159">
        <v>0.88437899235987238</v>
      </c>
      <c r="F33" s="12">
        <v>0.71836502452335438</v>
      </c>
      <c r="G33" s="166">
        <v>-0.16601396783651801</v>
      </c>
    </row>
    <row r="34" spans="1:7" ht="15.75" thickBot="1" x14ac:dyDescent="0.3">
      <c r="A34" s="26">
        <f t="shared" si="0"/>
        <v>8</v>
      </c>
      <c r="B34" s="26" t="s">
        <v>7</v>
      </c>
      <c r="C34" s="26" t="s">
        <v>32</v>
      </c>
      <c r="D34" s="12">
        <v>0.67657707401127176</v>
      </c>
      <c r="E34" s="12">
        <v>0.68373672886441716</v>
      </c>
      <c r="F34" s="12">
        <v>0.73983055470338588</v>
      </c>
      <c r="G34" s="13">
        <v>5.6093825838968381E-2</v>
      </c>
    </row>
    <row r="35" spans="1:7" ht="15.75" thickBot="1" x14ac:dyDescent="0.3">
      <c r="A35" s="26">
        <f t="shared" si="0"/>
        <v>9</v>
      </c>
      <c r="B35" s="26" t="s">
        <v>7</v>
      </c>
      <c r="C35" s="164" t="s">
        <v>23</v>
      </c>
      <c r="D35" s="12">
        <v>0.69718603896074094</v>
      </c>
      <c r="E35" s="12">
        <v>0.71274378987230447</v>
      </c>
      <c r="F35" s="12">
        <v>0.77419280597555562</v>
      </c>
      <c r="G35" s="13">
        <v>6.1449016103251042E-2</v>
      </c>
    </row>
    <row r="36" spans="1:7" ht="15.75" thickBot="1" x14ac:dyDescent="0.3">
      <c r="A36" s="26">
        <f t="shared" si="0"/>
        <v>10</v>
      </c>
      <c r="B36" s="26" t="s">
        <v>7</v>
      </c>
      <c r="C36" s="26" t="s">
        <v>72</v>
      </c>
      <c r="D36" s="21">
        <v>0.97594954568870196</v>
      </c>
      <c r="E36" s="21">
        <v>0.97299897045720085</v>
      </c>
      <c r="F36" s="12">
        <v>0.78574914484772285</v>
      </c>
      <c r="G36" s="166">
        <v>-0.18724982560947812</v>
      </c>
    </row>
    <row r="37" spans="1:7" ht="15.75" thickBot="1" x14ac:dyDescent="0.3">
      <c r="A37" s="26">
        <f t="shared" si="0"/>
        <v>11</v>
      </c>
      <c r="B37" s="27" t="s">
        <v>7</v>
      </c>
      <c r="C37" s="27" t="s">
        <v>8</v>
      </c>
      <c r="D37" s="21">
        <v>0.95990473009308153</v>
      </c>
      <c r="E37" s="159">
        <v>0.93063156534906666</v>
      </c>
      <c r="F37" s="159">
        <v>0.80981152894082864</v>
      </c>
      <c r="G37" s="166">
        <v>-0.12082003640823802</v>
      </c>
    </row>
    <row r="38" spans="1:7" ht="15.75" thickBot="1" x14ac:dyDescent="0.3">
      <c r="A38" s="26">
        <f t="shared" si="0"/>
        <v>12</v>
      </c>
      <c r="B38" s="26" t="s">
        <v>7</v>
      </c>
      <c r="C38" s="26" t="s">
        <v>69</v>
      </c>
      <c r="D38" s="160">
        <v>1.3468323330939598</v>
      </c>
      <c r="E38" s="21">
        <v>1.5152594611066676</v>
      </c>
      <c r="F38" s="19">
        <v>0.83692121310447942</v>
      </c>
      <c r="G38" s="166">
        <v>-0.67833824800218756</v>
      </c>
    </row>
    <row r="39" spans="1:7" ht="15.75" thickBot="1" x14ac:dyDescent="0.3">
      <c r="A39" s="26">
        <f t="shared" si="0"/>
        <v>13</v>
      </c>
      <c r="B39" s="26" t="s">
        <v>7</v>
      </c>
      <c r="C39" s="26" t="s">
        <v>22</v>
      </c>
      <c r="D39" s="160">
        <v>0.9831154716679118</v>
      </c>
      <c r="E39" s="160">
        <v>0.99364125627476907</v>
      </c>
      <c r="F39" s="159">
        <v>0.83711717801074337</v>
      </c>
      <c r="G39" s="166">
        <v>-0.15652407826402603</v>
      </c>
    </row>
    <row r="40" spans="1:7" ht="15.75" thickBot="1" x14ac:dyDescent="0.3">
      <c r="A40" s="26">
        <f t="shared" si="0"/>
        <v>14</v>
      </c>
      <c r="B40" s="26" t="s">
        <v>7</v>
      </c>
      <c r="C40" s="26" t="s">
        <v>21</v>
      </c>
      <c r="D40" s="159">
        <v>0.82793745887174286</v>
      </c>
      <c r="E40" s="19">
        <v>0.85322036272926538</v>
      </c>
      <c r="F40" s="19">
        <v>0.85467706330713733</v>
      </c>
      <c r="G40" s="225">
        <v>1.456700577872283E-3</v>
      </c>
    </row>
    <row r="41" spans="1:7" ht="15.75" thickBot="1" x14ac:dyDescent="0.3">
      <c r="A41" s="26">
        <f t="shared" si="0"/>
        <v>15</v>
      </c>
      <c r="B41" s="26" t="s">
        <v>7</v>
      </c>
      <c r="C41" s="26" t="s">
        <v>11</v>
      </c>
      <c r="D41" s="21">
        <v>0.95561188430506872</v>
      </c>
      <c r="E41" s="159">
        <v>0.92576232251416846</v>
      </c>
      <c r="F41" s="159">
        <v>0.85594161192383578</v>
      </c>
      <c r="G41" s="166">
        <v>-6.982071059033268E-2</v>
      </c>
    </row>
    <row r="42" spans="1:7" ht="15.75" thickBot="1" x14ac:dyDescent="0.3">
      <c r="A42" s="26">
        <f t="shared" si="0"/>
        <v>16</v>
      </c>
      <c r="B42" s="26" t="s">
        <v>7</v>
      </c>
      <c r="C42" s="26" t="s">
        <v>19</v>
      </c>
      <c r="D42" s="160">
        <v>1.1740284587407694</v>
      </c>
      <c r="E42" s="160">
        <v>1.1864613553910668</v>
      </c>
      <c r="F42" s="159">
        <v>0.86015001790903689</v>
      </c>
      <c r="G42" s="166">
        <v>-0.32631133748203034</v>
      </c>
    </row>
    <row r="43" spans="1:7" ht="15.75" thickBot="1" x14ac:dyDescent="0.3">
      <c r="A43" s="26">
        <f t="shared" si="0"/>
        <v>17</v>
      </c>
      <c r="B43" s="26" t="s">
        <v>7</v>
      </c>
      <c r="C43" s="26" t="s">
        <v>31</v>
      </c>
      <c r="D43" s="160">
        <v>1.009974936360543</v>
      </c>
      <c r="E43" s="21">
        <v>0.99697286797760898</v>
      </c>
      <c r="F43" s="159">
        <v>0.91042437630188677</v>
      </c>
      <c r="G43" s="166">
        <v>-8.6548491675722206E-2</v>
      </c>
    </row>
    <row r="44" spans="1:7" ht="15.75" thickBot="1" x14ac:dyDescent="0.3">
      <c r="A44" s="26">
        <f t="shared" si="0"/>
        <v>18</v>
      </c>
      <c r="B44" s="27" t="s">
        <v>7</v>
      </c>
      <c r="C44" s="27" t="s">
        <v>10</v>
      </c>
      <c r="D44" s="159">
        <v>0.88214282742511618</v>
      </c>
      <c r="E44" s="159">
        <v>0.90795665986426832</v>
      </c>
      <c r="F44" s="159">
        <v>0.91601753688337118</v>
      </c>
      <c r="G44" s="17">
        <v>8.0608770191022971E-3</v>
      </c>
    </row>
    <row r="45" spans="1:7" ht="15.75" thickBot="1" x14ac:dyDescent="0.3">
      <c r="A45" s="26">
        <f t="shared" si="0"/>
        <v>19</v>
      </c>
      <c r="B45" s="26" t="s">
        <v>7</v>
      </c>
      <c r="C45" s="26" t="s">
        <v>13</v>
      </c>
      <c r="D45" s="160">
        <v>0.99912071481633891</v>
      </c>
      <c r="E45" s="21">
        <v>1.0458231219846479</v>
      </c>
      <c r="F45" s="19">
        <v>0.92129869976755907</v>
      </c>
      <c r="G45" s="166">
        <v>-0.12452442221708881</v>
      </c>
    </row>
    <row r="46" spans="1:7" ht="15.75" thickBot="1" x14ac:dyDescent="0.3">
      <c r="A46" s="26">
        <f t="shared" si="0"/>
        <v>20</v>
      </c>
      <c r="B46" s="26" t="s">
        <v>7</v>
      </c>
      <c r="C46" s="26" t="s">
        <v>26</v>
      </c>
      <c r="D46" s="159">
        <v>0.86231109202645939</v>
      </c>
      <c r="E46" s="19">
        <v>0.86856735380107442</v>
      </c>
      <c r="F46" s="19">
        <v>0.92422013033730188</v>
      </c>
      <c r="G46" s="13">
        <v>1.2401150494659952E-2</v>
      </c>
    </row>
    <row r="47" spans="1:7" ht="15.75" thickBot="1" x14ac:dyDescent="0.3">
      <c r="A47" s="26">
        <f t="shared" si="0"/>
        <v>21</v>
      </c>
      <c r="B47" s="27" t="s">
        <v>7</v>
      </c>
      <c r="C47" s="27" t="s">
        <v>27</v>
      </c>
      <c r="D47" s="160">
        <v>0.99971817185878875</v>
      </c>
      <c r="E47" s="21">
        <v>0.9996836010206277</v>
      </c>
      <c r="F47" s="21">
        <v>0.95555176026745614</v>
      </c>
      <c r="G47" s="166">
        <v>-4.4131840753171558E-2</v>
      </c>
    </row>
    <row r="48" spans="1:7" ht="15.75" thickBot="1" x14ac:dyDescent="0.3">
      <c r="A48" s="26">
        <f t="shared" si="0"/>
        <v>22</v>
      </c>
      <c r="B48" s="27" t="s">
        <v>7</v>
      </c>
      <c r="C48" s="27" t="s">
        <v>71</v>
      </c>
      <c r="D48" s="159">
        <v>0.9458863892110726</v>
      </c>
      <c r="E48" s="21">
        <v>1.2142692678574907</v>
      </c>
      <c r="F48" s="21">
        <v>1.0497143329044363</v>
      </c>
      <c r="G48" s="165">
        <v>-0.1645549349530544</v>
      </c>
    </row>
    <row r="49" spans="1:7" ht="15.75" thickBot="1" x14ac:dyDescent="0.3">
      <c r="A49" s="26">
        <f t="shared" si="0"/>
        <v>23</v>
      </c>
      <c r="B49" s="27" t="s">
        <v>7</v>
      </c>
      <c r="C49" s="27" t="s">
        <v>29</v>
      </c>
      <c r="D49" s="159">
        <v>0.86444076368560652</v>
      </c>
      <c r="E49" s="19">
        <v>0.94016384117944851</v>
      </c>
      <c r="F49" s="160">
        <v>1.0848489368610712</v>
      </c>
      <c r="G49" s="17">
        <v>0.14468509568162269</v>
      </c>
    </row>
    <row r="50" spans="1:7" ht="15.75" thickBot="1" x14ac:dyDescent="0.3">
      <c r="A50" s="26">
        <f t="shared" si="0"/>
        <v>24</v>
      </c>
      <c r="B50" s="26" t="s">
        <v>7</v>
      </c>
      <c r="C50" s="26" t="s">
        <v>17</v>
      </c>
      <c r="D50" s="223">
        <v>0.98861735717243415</v>
      </c>
      <c r="E50" s="19">
        <v>0.94053865745781251</v>
      </c>
      <c r="F50" s="160">
        <v>1.5035206355425585</v>
      </c>
      <c r="G50" s="13">
        <v>0.56298197808474559</v>
      </c>
    </row>
    <row r="51" spans="1:7" ht="15.75" thickBot="1" x14ac:dyDescent="0.3">
      <c r="A51" s="26">
        <f t="shared" si="0"/>
        <v>25</v>
      </c>
      <c r="B51" s="27" t="s">
        <v>7</v>
      </c>
      <c r="C51" s="27" t="s">
        <v>15</v>
      </c>
      <c r="D51" s="21">
        <v>1.0325395071475345</v>
      </c>
      <c r="E51" s="21">
        <v>0.96430082081887913</v>
      </c>
      <c r="F51" s="21">
        <v>1.5559411524322879</v>
      </c>
      <c r="G51" s="13">
        <v>0.5916403316134099</v>
      </c>
    </row>
    <row r="52" spans="1:7" ht="15.75" thickBot="1" x14ac:dyDescent="0.3">
      <c r="A52" s="26">
        <f t="shared" si="0"/>
        <v>26</v>
      </c>
      <c r="B52" s="27" t="s">
        <v>7</v>
      </c>
      <c r="C52" s="27" t="s">
        <v>16</v>
      </c>
      <c r="D52" s="159">
        <v>0.93158569553925064</v>
      </c>
      <c r="E52" s="21">
        <v>0.97994088876035434</v>
      </c>
      <c r="F52" s="160">
        <v>2.5</v>
      </c>
      <c r="G52" s="17">
        <v>1.5201</v>
      </c>
    </row>
    <row r="53" spans="1:7" ht="15.75" thickBot="1" x14ac:dyDescent="0.3">
      <c r="A53" s="139">
        <f t="shared" si="0"/>
        <v>27</v>
      </c>
      <c r="B53" s="221" t="s">
        <v>7</v>
      </c>
      <c r="C53" s="221" t="s">
        <v>28</v>
      </c>
      <c r="D53" s="138">
        <v>0.95290603158479847</v>
      </c>
      <c r="E53" s="220">
        <v>0.93613540250057303</v>
      </c>
      <c r="F53" s="161">
        <v>2.5</v>
      </c>
      <c r="G53" s="142">
        <v>1.5639000000000001</v>
      </c>
    </row>
    <row r="54" spans="1:7" ht="15.75" thickBot="1" x14ac:dyDescent="0.3">
      <c r="A54" s="140">
        <v>1</v>
      </c>
      <c r="B54" s="53" t="s">
        <v>30</v>
      </c>
      <c r="C54" s="222" t="s">
        <v>33</v>
      </c>
      <c r="D54" s="224">
        <v>0.86648991359989302</v>
      </c>
      <c r="E54" s="224">
        <v>0.88373662399106057</v>
      </c>
      <c r="F54" s="55">
        <v>0.67069543779030194</v>
      </c>
      <c r="G54" s="165">
        <v>-0.21304118620075863</v>
      </c>
    </row>
    <row r="55" spans="1:7" ht="15.75" thickBot="1" x14ac:dyDescent="0.3">
      <c r="A55" s="26">
        <f t="shared" ref="A55:A66" si="1">+A54+1</f>
        <v>2</v>
      </c>
      <c r="B55" s="26" t="s">
        <v>30</v>
      </c>
      <c r="C55" s="26" t="s">
        <v>35</v>
      </c>
      <c r="D55" s="159">
        <v>0.82109819274508444</v>
      </c>
      <c r="E55" s="19">
        <v>0.83642065084085959</v>
      </c>
      <c r="F55" s="12">
        <v>0.69577893367451271</v>
      </c>
      <c r="G55" s="166">
        <v>-0.14064171716634688</v>
      </c>
    </row>
    <row r="56" spans="1:7" ht="15.75" thickBot="1" x14ac:dyDescent="0.3">
      <c r="A56" s="26">
        <f t="shared" si="1"/>
        <v>3</v>
      </c>
      <c r="B56" s="27" t="s">
        <v>30</v>
      </c>
      <c r="C56" s="27" t="s">
        <v>37</v>
      </c>
      <c r="D56" s="159">
        <v>0.83365341049617037</v>
      </c>
      <c r="E56" s="159">
        <v>0.84457236415185866</v>
      </c>
      <c r="F56" s="12">
        <v>0.71577682474844428</v>
      </c>
      <c r="G56" s="166">
        <v>-0.12879553940341437</v>
      </c>
    </row>
    <row r="57" spans="1:7" ht="15.75" thickBot="1" x14ac:dyDescent="0.3">
      <c r="A57" s="26">
        <f t="shared" si="1"/>
        <v>4</v>
      </c>
      <c r="B57" s="26" t="s">
        <v>30</v>
      </c>
      <c r="C57" s="26" t="s">
        <v>70</v>
      </c>
      <c r="D57" s="158">
        <v>0.73346621173698656</v>
      </c>
      <c r="E57" s="12">
        <v>0.7629553750402982</v>
      </c>
      <c r="F57" s="12">
        <v>0.75818218241138891</v>
      </c>
      <c r="G57" s="166">
        <v>-4.7731926289091842E-3</v>
      </c>
    </row>
    <row r="58" spans="1:7" ht="15.75" thickBot="1" x14ac:dyDescent="0.3">
      <c r="A58" s="26">
        <f t="shared" si="1"/>
        <v>5</v>
      </c>
      <c r="B58" s="26" t="s">
        <v>30</v>
      </c>
      <c r="C58" s="26" t="s">
        <v>44</v>
      </c>
      <c r="D58" s="159">
        <v>0.94718237826367724</v>
      </c>
      <c r="E58" s="21">
        <v>0.955294428829503</v>
      </c>
      <c r="F58" s="12">
        <v>0.78820499941952837</v>
      </c>
      <c r="G58" s="166">
        <v>-0.16708942940997429</v>
      </c>
    </row>
    <row r="59" spans="1:7" ht="15.75" thickBot="1" x14ac:dyDescent="0.3">
      <c r="A59" s="26">
        <f t="shared" si="1"/>
        <v>6</v>
      </c>
      <c r="B59" s="27" t="s">
        <v>30</v>
      </c>
      <c r="C59" s="27" t="s">
        <v>34</v>
      </c>
      <c r="D59" s="158">
        <v>0.75973550028632442</v>
      </c>
      <c r="E59" s="12">
        <v>0.75307887658853567</v>
      </c>
      <c r="F59" s="159">
        <v>0.87432505365275015</v>
      </c>
      <c r="G59" s="13">
        <v>0.12124617706421437</v>
      </c>
    </row>
    <row r="60" spans="1:7" ht="15.75" thickBot="1" x14ac:dyDescent="0.3">
      <c r="A60" s="26">
        <f t="shared" si="1"/>
        <v>7</v>
      </c>
      <c r="B60" s="27" t="s">
        <v>30</v>
      </c>
      <c r="C60" s="27" t="s">
        <v>42</v>
      </c>
      <c r="D60" s="159">
        <v>0.94761509923740683</v>
      </c>
      <c r="E60" s="159">
        <v>0.87277762745693033</v>
      </c>
      <c r="F60" s="159">
        <v>0.89836330182459778</v>
      </c>
      <c r="G60" s="17">
        <v>2.5585674367667344E-2</v>
      </c>
    </row>
    <row r="61" spans="1:7" ht="15.75" thickBot="1" x14ac:dyDescent="0.3">
      <c r="A61" s="26">
        <f t="shared" si="1"/>
        <v>8</v>
      </c>
      <c r="B61" s="27" t="s">
        <v>30</v>
      </c>
      <c r="C61" s="27" t="s">
        <v>40</v>
      </c>
      <c r="D61" s="159">
        <v>0.91768172513446111</v>
      </c>
      <c r="E61" s="159">
        <v>0.94332122094816206</v>
      </c>
      <c r="F61" s="21">
        <v>0.97827466721845702</v>
      </c>
      <c r="G61" s="17">
        <v>3.4953446270295618E-2</v>
      </c>
    </row>
    <row r="62" spans="1:7" ht="15.75" thickBot="1" x14ac:dyDescent="0.3">
      <c r="A62" s="26">
        <f t="shared" si="1"/>
        <v>9</v>
      </c>
      <c r="B62" s="27" t="s">
        <v>30</v>
      </c>
      <c r="C62" s="27" t="s">
        <v>38</v>
      </c>
      <c r="D62" s="160">
        <v>1.1928211798127737</v>
      </c>
      <c r="E62" s="21">
        <v>1.2167319612171981</v>
      </c>
      <c r="F62" s="21">
        <v>1.0610778702076114</v>
      </c>
      <c r="G62" s="165">
        <v>-0.15565409100958649</v>
      </c>
    </row>
    <row r="63" spans="1:7" ht="15.75" thickBot="1" x14ac:dyDescent="0.3">
      <c r="A63" s="26">
        <f t="shared" si="1"/>
        <v>10</v>
      </c>
      <c r="B63" s="27" t="s">
        <v>30</v>
      </c>
      <c r="C63" s="27" t="s">
        <v>39</v>
      </c>
      <c r="D63" s="159">
        <v>0.86825660763353851</v>
      </c>
      <c r="E63" s="159">
        <v>0.88732190173511472</v>
      </c>
      <c r="F63" s="21">
        <v>1.404949979222784</v>
      </c>
      <c r="G63" s="17">
        <v>0.51762807748766981</v>
      </c>
    </row>
    <row r="64" spans="1:7" ht="15.75" thickBot="1" x14ac:dyDescent="0.3">
      <c r="A64" s="26">
        <f t="shared" si="1"/>
        <v>11</v>
      </c>
      <c r="B64" s="27" t="s">
        <v>30</v>
      </c>
      <c r="C64" s="27" t="s">
        <v>36</v>
      </c>
      <c r="D64" s="160">
        <v>1.720572522925488</v>
      </c>
      <c r="E64" s="160">
        <v>1.6453875540321106</v>
      </c>
      <c r="F64" s="21">
        <v>2.3570905269409703</v>
      </c>
      <c r="G64" s="17">
        <v>0.71170297290885887</v>
      </c>
    </row>
    <row r="65" spans="1:7" ht="15.75" thickBot="1" x14ac:dyDescent="0.3">
      <c r="A65" s="26">
        <f t="shared" si="1"/>
        <v>12</v>
      </c>
      <c r="B65" s="26" t="s">
        <v>30</v>
      </c>
      <c r="C65" s="26" t="s">
        <v>41</v>
      </c>
      <c r="D65" s="158">
        <v>0.77558284091345409</v>
      </c>
      <c r="E65" s="12">
        <v>0.78167045872783614</v>
      </c>
      <c r="F65" s="21">
        <v>2.5</v>
      </c>
      <c r="G65" s="13">
        <v>1.7182999999999999</v>
      </c>
    </row>
    <row r="66" spans="1:7" ht="15.75" thickBot="1" x14ac:dyDescent="0.3">
      <c r="A66" s="26">
        <f t="shared" si="1"/>
        <v>13</v>
      </c>
      <c r="B66" s="27" t="s">
        <v>43</v>
      </c>
      <c r="C66" s="27" t="s">
        <v>45</v>
      </c>
      <c r="D66" s="160">
        <v>1.1689181987503439</v>
      </c>
      <c r="E66" s="21">
        <v>1.1196471114956559</v>
      </c>
      <c r="F66" s="21">
        <v>1.2240690998839729</v>
      </c>
      <c r="G66" s="17">
        <v>0.10442198838831707</v>
      </c>
    </row>
    <row r="67" spans="1:7" ht="15.75" thickBot="1" x14ac:dyDescent="0.3">
      <c r="B67" s="133"/>
      <c r="C67" s="132" t="s">
        <v>46</v>
      </c>
      <c r="D67" s="162">
        <v>0.86847921515085791</v>
      </c>
      <c r="E67" s="22">
        <v>0.88474496975302697</v>
      </c>
      <c r="F67" s="22">
        <v>0.86665835144900172</v>
      </c>
      <c r="G67" s="178">
        <v>-1.8904853465552818E-2</v>
      </c>
    </row>
  </sheetData>
  <sortState xmlns:xlrd2="http://schemas.microsoft.com/office/spreadsheetml/2017/richdata2" caseSensitive="1" ref="A27:G66">
    <sortCondition ref="B27:B66"/>
    <sortCondition ref="F27:F66"/>
  </sortState>
  <mergeCells count="5">
    <mergeCell ref="D23:F23"/>
    <mergeCell ref="D24:F24"/>
    <mergeCell ref="D25:F25"/>
    <mergeCell ref="G23:G25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AF16A-22F3-4A47-9C93-1A19D4EDEA99}">
  <dimension ref="A2:G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2484</v>
      </c>
      <c r="B2" s="269"/>
      <c r="C2" s="269"/>
      <c r="D2" s="269"/>
    </row>
    <row r="20" spans="1:7" ht="15.75" x14ac:dyDescent="0.25">
      <c r="A20" s="269" t="s">
        <v>2483</v>
      </c>
      <c r="B20" s="269"/>
      <c r="C20" s="269"/>
      <c r="D20" s="269"/>
      <c r="E20" s="269"/>
    </row>
    <row r="21" spans="1:7" ht="15.75" thickBot="1" x14ac:dyDescent="0.3"/>
    <row r="22" spans="1:7" ht="15.75" thickBot="1" x14ac:dyDescent="0.3">
      <c r="D22" s="283" t="s">
        <v>2606</v>
      </c>
      <c r="E22" s="284"/>
      <c r="F22" s="285"/>
      <c r="G22" s="291" t="s">
        <v>1523</v>
      </c>
    </row>
    <row r="23" spans="1:7" ht="15.75" customHeight="1" thickBot="1" x14ac:dyDescent="0.3">
      <c r="D23" s="286" t="s">
        <v>2607</v>
      </c>
      <c r="E23" s="286"/>
      <c r="F23" s="287"/>
      <c r="G23" s="292"/>
    </row>
    <row r="24" spans="1:7" ht="15.75" thickBot="1" x14ac:dyDescent="0.3">
      <c r="D24" s="288" t="s">
        <v>2608</v>
      </c>
      <c r="E24" s="289"/>
      <c r="F24" s="290"/>
      <c r="G24" s="293"/>
    </row>
    <row r="25" spans="1:7" ht="15.75" thickBot="1" x14ac:dyDescent="0.3">
      <c r="A25" s="9" t="s">
        <v>1</v>
      </c>
      <c r="B25" s="9" t="s">
        <v>2</v>
      </c>
      <c r="C25" s="9" t="s">
        <v>3</v>
      </c>
      <c r="D25" s="10">
        <v>44501</v>
      </c>
      <c r="E25" s="10">
        <v>44531</v>
      </c>
      <c r="F25" s="10">
        <v>44562</v>
      </c>
      <c r="G25" s="9" t="s">
        <v>4</v>
      </c>
    </row>
    <row r="26" spans="1:7" ht="15.75" thickBot="1" x14ac:dyDescent="0.3">
      <c r="A26" s="26">
        <v>1</v>
      </c>
      <c r="B26" s="26" t="s">
        <v>7</v>
      </c>
      <c r="C26" s="11" t="s">
        <v>12</v>
      </c>
      <c r="D26" s="226" t="s">
        <v>2485</v>
      </c>
      <c r="E26" s="226" t="s">
        <v>2485</v>
      </c>
      <c r="F26" s="226" t="s">
        <v>2486</v>
      </c>
      <c r="G26" s="13">
        <v>-0.28240927557569906</v>
      </c>
    </row>
    <row r="27" spans="1:7" ht="15.75" thickBot="1" x14ac:dyDescent="0.3">
      <c r="A27" s="27">
        <f>+A26+1</f>
        <v>2</v>
      </c>
      <c r="B27" s="27" t="s">
        <v>7</v>
      </c>
      <c r="C27" s="20" t="s">
        <v>2177</v>
      </c>
      <c r="D27" s="226" t="s">
        <v>2534</v>
      </c>
      <c r="E27" s="226" t="s">
        <v>2535</v>
      </c>
      <c r="F27" s="226" t="s">
        <v>2536</v>
      </c>
      <c r="G27" s="17">
        <v>-9.7950438354456715E-2</v>
      </c>
    </row>
    <row r="28" spans="1:7" ht="15.75" thickBot="1" x14ac:dyDescent="0.3">
      <c r="A28" s="27">
        <f t="shared" ref="A28:A52" si="0">+A27+1</f>
        <v>3</v>
      </c>
      <c r="B28" s="27" t="s">
        <v>7</v>
      </c>
      <c r="C28" s="14" t="s">
        <v>15</v>
      </c>
      <c r="D28" s="226" t="s">
        <v>2499</v>
      </c>
      <c r="E28" s="226" t="s">
        <v>2485</v>
      </c>
      <c r="F28" s="226" t="s">
        <v>2500</v>
      </c>
      <c r="G28" s="17">
        <v>-0.99187370403245101</v>
      </c>
    </row>
    <row r="29" spans="1:7" ht="15.75" thickBot="1" x14ac:dyDescent="0.3">
      <c r="A29" s="27">
        <f t="shared" si="0"/>
        <v>4</v>
      </c>
      <c r="B29" s="26" t="s">
        <v>7</v>
      </c>
      <c r="C29" s="11" t="s">
        <v>25</v>
      </c>
      <c r="D29" s="226" t="s">
        <v>2537</v>
      </c>
      <c r="E29" s="226" t="s">
        <v>2538</v>
      </c>
      <c r="F29" s="226" t="s">
        <v>2539</v>
      </c>
      <c r="G29" s="13">
        <v>-0.30144984362505656</v>
      </c>
    </row>
    <row r="30" spans="1:7" ht="15.75" thickBot="1" x14ac:dyDescent="0.3">
      <c r="A30" s="27">
        <f t="shared" si="0"/>
        <v>5</v>
      </c>
      <c r="B30" s="26" t="s">
        <v>7</v>
      </c>
      <c r="C30" s="11" t="s">
        <v>31</v>
      </c>
      <c r="D30" s="226" t="s">
        <v>2525</v>
      </c>
      <c r="E30" s="226" t="s">
        <v>2526</v>
      </c>
      <c r="F30" s="226" t="s">
        <v>2527</v>
      </c>
      <c r="G30" s="13">
        <v>-0.22055383346939839</v>
      </c>
    </row>
    <row r="31" spans="1:7" ht="15.75" thickBot="1" x14ac:dyDescent="0.3">
      <c r="A31" s="27">
        <f t="shared" si="0"/>
        <v>6</v>
      </c>
      <c r="B31" s="27" t="s">
        <v>7</v>
      </c>
      <c r="C31" s="14" t="s">
        <v>11</v>
      </c>
      <c r="D31" s="226" t="s">
        <v>2522</v>
      </c>
      <c r="E31" s="226" t="s">
        <v>2523</v>
      </c>
      <c r="F31" s="226" t="s">
        <v>2524</v>
      </c>
      <c r="G31" s="17">
        <v>-0.17451399062058259</v>
      </c>
    </row>
    <row r="32" spans="1:7" ht="15.75" thickBot="1" x14ac:dyDescent="0.3">
      <c r="A32" s="27">
        <f t="shared" si="0"/>
        <v>7</v>
      </c>
      <c r="B32" s="26" t="s">
        <v>7</v>
      </c>
      <c r="C32" s="11" t="s">
        <v>17</v>
      </c>
      <c r="D32" s="226" t="s">
        <v>2585</v>
      </c>
      <c r="E32" s="226" t="s">
        <v>2586</v>
      </c>
      <c r="F32" s="226" t="s">
        <v>2587</v>
      </c>
      <c r="G32" s="13">
        <v>-1.5634827798996609E-2</v>
      </c>
    </row>
    <row r="33" spans="1:7" ht="15.75" thickBot="1" x14ac:dyDescent="0.3">
      <c r="A33" s="27">
        <f t="shared" si="0"/>
        <v>8</v>
      </c>
      <c r="B33" s="27" t="s">
        <v>7</v>
      </c>
      <c r="C33" s="14" t="s">
        <v>21</v>
      </c>
      <c r="D33" s="226" t="s">
        <v>2516</v>
      </c>
      <c r="E33" s="226" t="s">
        <v>2517</v>
      </c>
      <c r="F33" s="226" t="s">
        <v>2518</v>
      </c>
      <c r="G33" s="17">
        <v>-7.7797655935430754E-2</v>
      </c>
    </row>
    <row r="34" spans="1:7" ht="15.75" thickBot="1" x14ac:dyDescent="0.3">
      <c r="A34" s="27">
        <f t="shared" si="0"/>
        <v>9</v>
      </c>
      <c r="B34" s="27" t="s">
        <v>7</v>
      </c>
      <c r="C34" s="14" t="s">
        <v>32</v>
      </c>
      <c r="D34" s="226" t="s">
        <v>2528</v>
      </c>
      <c r="E34" s="226" t="s">
        <v>2529</v>
      </c>
      <c r="F34" s="226" t="s">
        <v>2530</v>
      </c>
      <c r="G34" s="17">
        <v>-0.41691461719166178</v>
      </c>
    </row>
    <row r="35" spans="1:7" ht="15.75" thickBot="1" x14ac:dyDescent="0.3">
      <c r="A35" s="27">
        <f t="shared" si="0"/>
        <v>10</v>
      </c>
      <c r="B35" s="26" t="s">
        <v>7</v>
      </c>
      <c r="C35" s="11" t="s">
        <v>9</v>
      </c>
      <c r="D35" s="226" t="s">
        <v>2519</v>
      </c>
      <c r="E35" s="226" t="s">
        <v>2520</v>
      </c>
      <c r="F35" s="226" t="s">
        <v>2521</v>
      </c>
      <c r="G35" s="13">
        <v>-0.26062924506392093</v>
      </c>
    </row>
    <row r="36" spans="1:7" ht="15.75" thickBot="1" x14ac:dyDescent="0.3">
      <c r="A36" s="27">
        <f t="shared" si="0"/>
        <v>11</v>
      </c>
      <c r="B36" s="27" t="s">
        <v>7</v>
      </c>
      <c r="C36" s="14" t="s">
        <v>14</v>
      </c>
      <c r="D36" s="226" t="s">
        <v>2540</v>
      </c>
      <c r="E36" s="226" t="s">
        <v>2541</v>
      </c>
      <c r="F36" s="226" t="s">
        <v>2542</v>
      </c>
      <c r="G36" s="17">
        <v>-8.5719628069038212E-2</v>
      </c>
    </row>
    <row r="37" spans="1:7" ht="15.75" thickBot="1" x14ac:dyDescent="0.3">
      <c r="A37" s="27">
        <f t="shared" si="0"/>
        <v>12</v>
      </c>
      <c r="B37" s="26" t="s">
        <v>7</v>
      </c>
      <c r="C37" s="18" t="s">
        <v>2178</v>
      </c>
      <c r="D37" s="226" t="s">
        <v>2543</v>
      </c>
      <c r="E37" s="226" t="s">
        <v>2544</v>
      </c>
      <c r="F37" s="226" t="s">
        <v>2545</v>
      </c>
      <c r="G37" s="13">
        <v>-9.6859902557557831E-2</v>
      </c>
    </row>
    <row r="38" spans="1:7" ht="15.75" thickBot="1" x14ac:dyDescent="0.3">
      <c r="A38" s="27">
        <f t="shared" si="0"/>
        <v>13</v>
      </c>
      <c r="B38" s="27" t="s">
        <v>7</v>
      </c>
      <c r="C38" s="14" t="s">
        <v>10</v>
      </c>
      <c r="D38" s="226" t="s">
        <v>2546</v>
      </c>
      <c r="E38" s="226" t="s">
        <v>2547</v>
      </c>
      <c r="F38" s="226" t="s">
        <v>2548</v>
      </c>
      <c r="G38" s="17">
        <v>-9.3133550435406942E-3</v>
      </c>
    </row>
    <row r="39" spans="1:7" ht="15.75" thickBot="1" x14ac:dyDescent="0.3">
      <c r="A39" s="27">
        <f t="shared" si="0"/>
        <v>14</v>
      </c>
      <c r="B39" s="26" t="s">
        <v>7</v>
      </c>
      <c r="C39" s="11" t="s">
        <v>20</v>
      </c>
      <c r="D39" s="226" t="s">
        <v>2490</v>
      </c>
      <c r="E39" s="226" t="s">
        <v>2491</v>
      </c>
      <c r="F39" s="226" t="s">
        <v>2492</v>
      </c>
      <c r="G39" s="13">
        <v>-4.0359881733776248E-2</v>
      </c>
    </row>
    <row r="40" spans="1:7" ht="15.75" thickBot="1" x14ac:dyDescent="0.3">
      <c r="A40" s="27">
        <f t="shared" si="0"/>
        <v>15</v>
      </c>
      <c r="B40" s="27" t="s">
        <v>7</v>
      </c>
      <c r="C40" s="14" t="s">
        <v>23</v>
      </c>
      <c r="D40" s="226" t="s">
        <v>2510</v>
      </c>
      <c r="E40" s="226" t="s">
        <v>2511</v>
      </c>
      <c r="F40" s="226" t="s">
        <v>2512</v>
      </c>
      <c r="G40" s="17">
        <v>-9.2581140133394246E-2</v>
      </c>
    </row>
    <row r="41" spans="1:7" ht="15.75" thickBot="1" x14ac:dyDescent="0.3">
      <c r="A41" s="27">
        <f t="shared" si="0"/>
        <v>16</v>
      </c>
      <c r="B41" s="26" t="s">
        <v>7</v>
      </c>
      <c r="C41" s="11" t="s">
        <v>22</v>
      </c>
      <c r="D41" s="226" t="s">
        <v>2531</v>
      </c>
      <c r="E41" s="226" t="s">
        <v>2532</v>
      </c>
      <c r="F41" s="226" t="s">
        <v>2533</v>
      </c>
      <c r="G41" s="13">
        <v>-0.12764737555541839</v>
      </c>
    </row>
    <row r="42" spans="1:7" ht="15.75" thickBot="1" x14ac:dyDescent="0.3">
      <c r="A42" s="27">
        <f t="shared" si="0"/>
        <v>17</v>
      </c>
      <c r="B42" s="26" t="s">
        <v>7</v>
      </c>
      <c r="C42" s="11" t="s">
        <v>24</v>
      </c>
      <c r="D42" s="226" t="s">
        <v>2507</v>
      </c>
      <c r="E42" s="226" t="s">
        <v>2508</v>
      </c>
      <c r="F42" s="226" t="s">
        <v>2509</v>
      </c>
      <c r="G42" s="13">
        <v>-0.19724128420692821</v>
      </c>
    </row>
    <row r="43" spans="1:7" ht="15.75" thickBot="1" x14ac:dyDescent="0.3">
      <c r="A43" s="27">
        <f t="shared" si="0"/>
        <v>18</v>
      </c>
      <c r="B43" s="26" t="s">
        <v>7</v>
      </c>
      <c r="C43" s="11" t="s">
        <v>29</v>
      </c>
      <c r="D43" s="226" t="s">
        <v>2573</v>
      </c>
      <c r="E43" s="226" t="s">
        <v>2574</v>
      </c>
      <c r="F43" s="226" t="s">
        <v>2575</v>
      </c>
      <c r="G43" s="16">
        <v>8.2580062683309308E-2</v>
      </c>
    </row>
    <row r="44" spans="1:7" ht="15.75" thickBot="1" x14ac:dyDescent="0.3">
      <c r="A44" s="27">
        <f t="shared" si="0"/>
        <v>19</v>
      </c>
      <c r="B44" s="27" t="s">
        <v>7</v>
      </c>
      <c r="C44" s="14" t="s">
        <v>28</v>
      </c>
      <c r="D44" s="226" t="s">
        <v>2600</v>
      </c>
      <c r="E44" s="226" t="s">
        <v>2601</v>
      </c>
      <c r="F44" s="226" t="s">
        <v>2602</v>
      </c>
      <c r="G44" s="15">
        <v>4.1350431002180166E-2</v>
      </c>
    </row>
    <row r="45" spans="1:7" ht="15.75" thickBot="1" x14ac:dyDescent="0.3">
      <c r="A45" s="27">
        <f t="shared" si="0"/>
        <v>20</v>
      </c>
      <c r="B45" s="26" t="s">
        <v>7</v>
      </c>
      <c r="C45" s="11" t="s">
        <v>16</v>
      </c>
      <c r="D45" s="226" t="s">
        <v>2579</v>
      </c>
      <c r="E45" s="226" t="s">
        <v>2580</v>
      </c>
      <c r="F45" s="226" t="s">
        <v>2581</v>
      </c>
      <c r="G45" s="13">
        <v>-0.26491038049260607</v>
      </c>
    </row>
    <row r="46" spans="1:7" ht="15.75" thickBot="1" x14ac:dyDescent="0.3">
      <c r="A46" s="27">
        <f t="shared" si="0"/>
        <v>21</v>
      </c>
      <c r="B46" s="26" t="s">
        <v>7</v>
      </c>
      <c r="C46" s="11" t="s">
        <v>8</v>
      </c>
      <c r="D46" s="228" t="s">
        <v>2555</v>
      </c>
      <c r="E46" s="226" t="s">
        <v>2556</v>
      </c>
      <c r="F46" s="226" t="s">
        <v>2557</v>
      </c>
      <c r="G46" s="13">
        <v>-0.12424223403451129</v>
      </c>
    </row>
    <row r="47" spans="1:7" ht="15.75" thickBot="1" x14ac:dyDescent="0.3">
      <c r="A47" s="27">
        <f t="shared" si="0"/>
        <v>22</v>
      </c>
      <c r="B47" s="26" t="s">
        <v>7</v>
      </c>
      <c r="C47" s="11" t="s">
        <v>18</v>
      </c>
      <c r="D47" s="226" t="s">
        <v>2549</v>
      </c>
      <c r="E47" s="226" t="s">
        <v>2550</v>
      </c>
      <c r="F47" s="226" t="s">
        <v>2551</v>
      </c>
      <c r="G47" s="13">
        <v>-0.16646867523228615</v>
      </c>
    </row>
    <row r="48" spans="1:7" ht="15.75" thickBot="1" x14ac:dyDescent="0.3">
      <c r="A48" s="27">
        <f t="shared" si="0"/>
        <v>23</v>
      </c>
      <c r="B48" s="26" t="s">
        <v>7</v>
      </c>
      <c r="C48" s="11" t="s">
        <v>13</v>
      </c>
      <c r="D48" s="226" t="s">
        <v>2561</v>
      </c>
      <c r="E48" s="226" t="s">
        <v>2562</v>
      </c>
      <c r="F48" s="226" t="s">
        <v>2563</v>
      </c>
      <c r="G48" s="13">
        <v>-0.16280361992767323</v>
      </c>
    </row>
    <row r="49" spans="1:7" ht="15.75" thickBot="1" x14ac:dyDescent="0.3">
      <c r="A49" s="27">
        <f t="shared" si="0"/>
        <v>24</v>
      </c>
      <c r="B49" s="27" t="s">
        <v>7</v>
      </c>
      <c r="C49" s="14" t="s">
        <v>26</v>
      </c>
      <c r="D49" s="231" t="s">
        <v>2552</v>
      </c>
      <c r="E49" s="226" t="s">
        <v>2553</v>
      </c>
      <c r="F49" s="228" t="s">
        <v>2554</v>
      </c>
      <c r="G49" s="17">
        <v>-5.8479219319691911E-2</v>
      </c>
    </row>
    <row r="50" spans="1:7" ht="15.75" thickBot="1" x14ac:dyDescent="0.3">
      <c r="A50" s="27">
        <f t="shared" si="0"/>
        <v>25</v>
      </c>
      <c r="B50" s="27" t="s">
        <v>7</v>
      </c>
      <c r="C50" s="20" t="s">
        <v>2179</v>
      </c>
      <c r="D50" s="226" t="s">
        <v>2582</v>
      </c>
      <c r="E50" s="226" t="s">
        <v>2583</v>
      </c>
      <c r="F50" s="228" t="s">
        <v>2584</v>
      </c>
      <c r="G50" s="17">
        <v>-8.4508968608730362E-2</v>
      </c>
    </row>
    <row r="51" spans="1:7" ht="15.75" thickBot="1" x14ac:dyDescent="0.3">
      <c r="A51" s="27">
        <f t="shared" si="0"/>
        <v>26</v>
      </c>
      <c r="B51" s="27" t="s">
        <v>7</v>
      </c>
      <c r="C51" s="14" t="s">
        <v>19</v>
      </c>
      <c r="D51" s="228" t="s">
        <v>2558</v>
      </c>
      <c r="E51" s="228" t="s">
        <v>2559</v>
      </c>
      <c r="F51" s="231" t="s">
        <v>2560</v>
      </c>
      <c r="G51" s="17">
        <v>-0.23593314346007199</v>
      </c>
    </row>
    <row r="52" spans="1:7" ht="15.75" thickBot="1" x14ac:dyDescent="0.3">
      <c r="A52" s="221">
        <f t="shared" si="0"/>
        <v>27</v>
      </c>
      <c r="B52" s="221" t="s">
        <v>7</v>
      </c>
      <c r="C52" s="141" t="s">
        <v>27</v>
      </c>
      <c r="D52" s="247" t="s">
        <v>2570</v>
      </c>
      <c r="E52" s="246" t="s">
        <v>2571</v>
      </c>
      <c r="F52" s="247" t="s">
        <v>2572</v>
      </c>
      <c r="G52" s="142">
        <v>-7.2915904955239808E-2</v>
      </c>
    </row>
    <row r="53" spans="1:7" ht="15.75" thickBot="1" x14ac:dyDescent="0.3">
      <c r="A53" s="53">
        <v>1</v>
      </c>
      <c r="B53" s="53" t="s">
        <v>30</v>
      </c>
      <c r="C53" s="54" t="s">
        <v>37</v>
      </c>
      <c r="D53" s="240" t="s">
        <v>2487</v>
      </c>
      <c r="E53" s="240" t="s">
        <v>2488</v>
      </c>
      <c r="F53" s="240" t="s">
        <v>2489</v>
      </c>
      <c r="G53" s="180">
        <v>-0.16272121969138897</v>
      </c>
    </row>
    <row r="54" spans="1:7" ht="15.75" thickBot="1" x14ac:dyDescent="0.3">
      <c r="A54" s="26">
        <f>+A53+1</f>
        <v>2</v>
      </c>
      <c r="B54" s="26" t="s">
        <v>30</v>
      </c>
      <c r="C54" s="11" t="s">
        <v>41</v>
      </c>
      <c r="D54" s="226" t="s">
        <v>2501</v>
      </c>
      <c r="E54" s="226" t="s">
        <v>2502</v>
      </c>
      <c r="F54" s="226" t="s">
        <v>2503</v>
      </c>
      <c r="G54" s="13">
        <v>-6.3620373425982368E-2</v>
      </c>
    </row>
    <row r="55" spans="1:7" ht="15.75" thickBot="1" x14ac:dyDescent="0.3">
      <c r="A55" s="26">
        <f t="shared" ref="A55:A65" si="1">+A54+1</f>
        <v>3</v>
      </c>
      <c r="B55" s="26" t="s">
        <v>30</v>
      </c>
      <c r="C55" s="18" t="s">
        <v>2192</v>
      </c>
      <c r="D55" s="226" t="s">
        <v>2496</v>
      </c>
      <c r="E55" s="226" t="s">
        <v>2497</v>
      </c>
      <c r="F55" s="226" t="s">
        <v>2498</v>
      </c>
      <c r="G55" s="16">
        <v>8.3605245737978562E-2</v>
      </c>
    </row>
    <row r="56" spans="1:7" ht="15.75" thickBot="1" x14ac:dyDescent="0.3">
      <c r="A56" s="26">
        <f t="shared" si="1"/>
        <v>4</v>
      </c>
      <c r="B56" s="27" t="s">
        <v>30</v>
      </c>
      <c r="C56" s="14" t="s">
        <v>34</v>
      </c>
      <c r="D56" s="226" t="s">
        <v>2504</v>
      </c>
      <c r="E56" s="226" t="s">
        <v>2505</v>
      </c>
      <c r="F56" s="226" t="s">
        <v>2506</v>
      </c>
      <c r="G56" s="17">
        <v>-0.21900163197942013</v>
      </c>
    </row>
    <row r="57" spans="1:7" ht="15.75" thickBot="1" x14ac:dyDescent="0.3">
      <c r="A57" s="26">
        <f t="shared" si="1"/>
        <v>5</v>
      </c>
      <c r="B57" s="26" t="s">
        <v>30</v>
      </c>
      <c r="C57" s="11" t="s">
        <v>33</v>
      </c>
      <c r="D57" s="226" t="s">
        <v>2513</v>
      </c>
      <c r="E57" s="226" t="s">
        <v>2514</v>
      </c>
      <c r="F57" s="226" t="s">
        <v>2515</v>
      </c>
      <c r="G57" s="13">
        <v>-0.78430830305187227</v>
      </c>
    </row>
    <row r="58" spans="1:7" ht="15.75" thickBot="1" x14ac:dyDescent="0.3">
      <c r="A58" s="26">
        <f t="shared" si="1"/>
        <v>6</v>
      </c>
      <c r="B58" s="27" t="s">
        <v>30</v>
      </c>
      <c r="C58" s="14" t="s">
        <v>44</v>
      </c>
      <c r="D58" s="226" t="s">
        <v>2588</v>
      </c>
      <c r="E58" s="226" t="s">
        <v>2589</v>
      </c>
      <c r="F58" s="226" t="s">
        <v>2590</v>
      </c>
      <c r="G58" s="17">
        <v>-2.4844333179543154E-2</v>
      </c>
    </row>
    <row r="59" spans="1:7" ht="15.75" thickBot="1" x14ac:dyDescent="0.3">
      <c r="A59" s="26">
        <f t="shared" si="1"/>
        <v>7</v>
      </c>
      <c r="B59" s="27" t="s">
        <v>30</v>
      </c>
      <c r="C59" s="14" t="s">
        <v>35</v>
      </c>
      <c r="D59" s="226" t="s">
        <v>2576</v>
      </c>
      <c r="E59" s="226" t="s">
        <v>2577</v>
      </c>
      <c r="F59" s="226" t="s">
        <v>2578</v>
      </c>
      <c r="G59" s="17">
        <v>-0.14707524631398039</v>
      </c>
    </row>
    <row r="60" spans="1:7" ht="15.75" thickBot="1" x14ac:dyDescent="0.3">
      <c r="A60" s="26">
        <f t="shared" si="1"/>
        <v>8</v>
      </c>
      <c r="B60" s="27" t="s">
        <v>30</v>
      </c>
      <c r="C60" s="14" t="s">
        <v>36</v>
      </c>
      <c r="D60" s="226" t="s">
        <v>2594</v>
      </c>
      <c r="E60" s="226" t="s">
        <v>2595</v>
      </c>
      <c r="F60" s="226" t="s">
        <v>2596</v>
      </c>
      <c r="G60" s="17">
        <v>-0.19086919263184798</v>
      </c>
    </row>
    <row r="61" spans="1:7" ht="15.75" thickBot="1" x14ac:dyDescent="0.3">
      <c r="A61" s="26">
        <f t="shared" si="1"/>
        <v>9</v>
      </c>
      <c r="B61" s="26" t="s">
        <v>30</v>
      </c>
      <c r="C61" s="11" t="s">
        <v>39</v>
      </c>
      <c r="D61" s="226" t="s">
        <v>2591</v>
      </c>
      <c r="E61" s="226" t="s">
        <v>2592</v>
      </c>
      <c r="F61" s="226" t="s">
        <v>2593</v>
      </c>
      <c r="G61" s="13">
        <v>-8.9711784539862061E-2</v>
      </c>
    </row>
    <row r="62" spans="1:7" ht="15.75" thickBot="1" x14ac:dyDescent="0.3">
      <c r="A62" s="26">
        <f t="shared" si="1"/>
        <v>10</v>
      </c>
      <c r="B62" s="27" t="s">
        <v>30</v>
      </c>
      <c r="C62" s="14" t="s">
        <v>42</v>
      </c>
      <c r="D62" s="226" t="s">
        <v>2493</v>
      </c>
      <c r="E62" s="226" t="s">
        <v>2494</v>
      </c>
      <c r="F62" s="226" t="s">
        <v>2495</v>
      </c>
      <c r="G62" s="17">
        <v>-0.23362493347300606</v>
      </c>
    </row>
    <row r="63" spans="1:7" ht="15.75" thickBot="1" x14ac:dyDescent="0.3">
      <c r="A63" s="26">
        <f t="shared" si="1"/>
        <v>11</v>
      </c>
      <c r="B63" s="26" t="s">
        <v>30</v>
      </c>
      <c r="C63" s="11" t="s">
        <v>38</v>
      </c>
      <c r="D63" s="228" t="s">
        <v>2567</v>
      </c>
      <c r="E63" s="228" t="s">
        <v>2568</v>
      </c>
      <c r="F63" s="228" t="s">
        <v>2569</v>
      </c>
      <c r="G63" s="16">
        <v>3.314073473973389E-3</v>
      </c>
    </row>
    <row r="64" spans="1:7" ht="15.75" thickBot="1" x14ac:dyDescent="0.3">
      <c r="A64" s="26">
        <f t="shared" si="1"/>
        <v>12</v>
      </c>
      <c r="B64" s="27" t="s">
        <v>30</v>
      </c>
      <c r="C64" s="14" t="s">
        <v>40</v>
      </c>
      <c r="D64" s="226" t="s">
        <v>2564</v>
      </c>
      <c r="E64" s="226" t="s">
        <v>2565</v>
      </c>
      <c r="F64" s="228" t="s">
        <v>2566</v>
      </c>
      <c r="G64" s="17">
        <v>-0.27704741750404005</v>
      </c>
    </row>
    <row r="65" spans="1:7" ht="15.75" thickBot="1" x14ac:dyDescent="0.3">
      <c r="A65" s="26">
        <f t="shared" si="1"/>
        <v>13</v>
      </c>
      <c r="B65" s="26" t="s">
        <v>43</v>
      </c>
      <c r="C65" s="11" t="s">
        <v>45</v>
      </c>
      <c r="D65" s="228" t="s">
        <v>2597</v>
      </c>
      <c r="E65" s="228" t="s">
        <v>2598</v>
      </c>
      <c r="F65" s="228" t="s">
        <v>2599</v>
      </c>
      <c r="G65" s="13">
        <v>-6.646059212334976E-2</v>
      </c>
    </row>
    <row r="66" spans="1:7" ht="15.75" thickBot="1" x14ac:dyDescent="0.3">
      <c r="A66" s="254"/>
      <c r="B66" s="256"/>
      <c r="C66" s="132" t="s">
        <v>46</v>
      </c>
      <c r="D66" s="249" t="s">
        <v>2603</v>
      </c>
      <c r="E66" s="249" t="s">
        <v>2604</v>
      </c>
      <c r="F66" s="249" t="s">
        <v>2605</v>
      </c>
      <c r="G66" s="135">
        <v>-0.15689624724584394</v>
      </c>
    </row>
  </sheetData>
  <sortState xmlns:xlrd2="http://schemas.microsoft.com/office/spreadsheetml/2017/richdata2" ref="A26:G65">
    <sortCondition ref="B26:B65"/>
    <sortCondition descending="1" ref="F26:F65"/>
  </sortState>
  <mergeCells count="6">
    <mergeCell ref="G22:G24"/>
    <mergeCell ref="D24:F24"/>
    <mergeCell ref="A2:D2"/>
    <mergeCell ref="A20:E20"/>
    <mergeCell ref="D22:F22"/>
    <mergeCell ref="D23:F23"/>
  </mergeCells>
  <pageMargins left="0.7" right="0.7" top="0.75" bottom="0.75" header="0.3" footer="0.3"/>
  <pageSetup orientation="portrait" horizontalDpi="4294967295" verticalDpi="429496729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DE8C3-5D22-4B2B-B1B9-FE8003BE1719}">
  <dimension ref="A2:G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2610</v>
      </c>
      <c r="B2" s="269"/>
      <c r="C2" s="269"/>
      <c r="D2" s="269"/>
    </row>
    <row r="20" spans="1:7" ht="15.75" x14ac:dyDescent="0.25">
      <c r="A20" s="269" t="s">
        <v>2609</v>
      </c>
      <c r="B20" s="269"/>
      <c r="C20" s="269"/>
      <c r="D20" s="269"/>
      <c r="E20" s="269"/>
    </row>
    <row r="21" spans="1:7" ht="15.75" thickBot="1" x14ac:dyDescent="0.3"/>
    <row r="22" spans="1:7" ht="15.75" thickBot="1" x14ac:dyDescent="0.3">
      <c r="A22" s="260"/>
      <c r="B22" s="260"/>
      <c r="C22" s="261"/>
      <c r="D22" s="283" t="s">
        <v>2754</v>
      </c>
      <c r="E22" s="284"/>
      <c r="F22" s="285"/>
      <c r="G22" s="291" t="s">
        <v>1523</v>
      </c>
    </row>
    <row r="23" spans="1:7" ht="15.75" thickBot="1" x14ac:dyDescent="0.3">
      <c r="A23" s="260"/>
      <c r="B23" s="260"/>
      <c r="C23" s="261"/>
      <c r="D23" s="286" t="s">
        <v>2755</v>
      </c>
      <c r="E23" s="286"/>
      <c r="F23" s="287"/>
      <c r="G23" s="292"/>
    </row>
    <row r="24" spans="1:7" ht="15.75" thickBot="1" x14ac:dyDescent="0.3">
      <c r="A24" s="258"/>
      <c r="B24" s="258"/>
      <c r="C24" s="259"/>
      <c r="D24" s="288" t="s">
        <v>2756</v>
      </c>
      <c r="E24" s="289"/>
      <c r="F24" s="290"/>
      <c r="G24" s="293"/>
    </row>
    <row r="25" spans="1:7" ht="15.75" thickBot="1" x14ac:dyDescent="0.3">
      <c r="A25" s="9" t="s">
        <v>1</v>
      </c>
      <c r="B25" s="9" t="s">
        <v>2</v>
      </c>
      <c r="C25" s="9" t="s">
        <v>3</v>
      </c>
      <c r="D25" s="10">
        <v>44501</v>
      </c>
      <c r="E25" s="10">
        <v>44531</v>
      </c>
      <c r="F25" s="10">
        <v>44562</v>
      </c>
      <c r="G25" s="9" t="s">
        <v>4</v>
      </c>
    </row>
    <row r="26" spans="1:7" ht="15.75" thickBot="1" x14ac:dyDescent="0.3">
      <c r="A26" s="26">
        <v>1</v>
      </c>
      <c r="B26" s="26" t="s">
        <v>7</v>
      </c>
      <c r="C26" s="11" t="s">
        <v>12</v>
      </c>
      <c r="D26" s="226" t="s">
        <v>2611</v>
      </c>
      <c r="E26" s="226" t="s">
        <v>2612</v>
      </c>
      <c r="F26" s="226" t="s">
        <v>2613</v>
      </c>
      <c r="G26" s="232" t="s">
        <v>2614</v>
      </c>
    </row>
    <row r="27" spans="1:7" ht="15.75" thickBot="1" x14ac:dyDescent="0.3">
      <c r="A27" s="27">
        <f>+A26+1</f>
        <v>2</v>
      </c>
      <c r="B27" s="27" t="s">
        <v>7</v>
      </c>
      <c r="C27" s="14" t="s">
        <v>14</v>
      </c>
      <c r="D27" s="226" t="s">
        <v>2677</v>
      </c>
      <c r="E27" s="226" t="s">
        <v>2678</v>
      </c>
      <c r="F27" s="226" t="s">
        <v>2679</v>
      </c>
      <c r="G27" s="230" t="s">
        <v>2680</v>
      </c>
    </row>
    <row r="28" spans="1:7" ht="15.75" thickBot="1" x14ac:dyDescent="0.3">
      <c r="A28" s="27">
        <f t="shared" ref="A28:A52" si="0">+A27+1</f>
        <v>3</v>
      </c>
      <c r="B28" s="27" t="s">
        <v>7</v>
      </c>
      <c r="C28" s="14" t="s">
        <v>23</v>
      </c>
      <c r="D28" s="226" t="s">
        <v>2642</v>
      </c>
      <c r="E28" s="226" t="s">
        <v>2643</v>
      </c>
      <c r="F28" s="226" t="s">
        <v>2644</v>
      </c>
      <c r="G28" s="230" t="s">
        <v>2645</v>
      </c>
    </row>
    <row r="29" spans="1:7" ht="15.75" thickBot="1" x14ac:dyDescent="0.3">
      <c r="A29" s="27">
        <f t="shared" si="0"/>
        <v>4</v>
      </c>
      <c r="B29" s="27" t="s">
        <v>7</v>
      </c>
      <c r="C29" s="14" t="s">
        <v>32</v>
      </c>
      <c r="D29" s="226" t="s">
        <v>2663</v>
      </c>
      <c r="E29" s="226" t="s">
        <v>2622</v>
      </c>
      <c r="F29" s="226" t="s">
        <v>2664</v>
      </c>
      <c r="G29" s="230" t="s">
        <v>2665</v>
      </c>
    </row>
    <row r="30" spans="1:7" ht="15.75" thickBot="1" x14ac:dyDescent="0.3">
      <c r="A30" s="27">
        <f t="shared" si="0"/>
        <v>5</v>
      </c>
      <c r="B30" s="26" t="s">
        <v>7</v>
      </c>
      <c r="C30" s="11" t="s">
        <v>17</v>
      </c>
      <c r="D30" s="226" t="s">
        <v>2732</v>
      </c>
      <c r="E30" s="226" t="s">
        <v>2733</v>
      </c>
      <c r="F30" s="226" t="s">
        <v>2734</v>
      </c>
      <c r="G30" s="232" t="s">
        <v>2735</v>
      </c>
    </row>
    <row r="31" spans="1:7" ht="15.75" thickBot="1" x14ac:dyDescent="0.3">
      <c r="A31" s="27">
        <f t="shared" si="0"/>
        <v>6</v>
      </c>
      <c r="B31" s="26" t="s">
        <v>7</v>
      </c>
      <c r="C31" s="11" t="s">
        <v>25</v>
      </c>
      <c r="D31" s="226" t="s">
        <v>2450</v>
      </c>
      <c r="E31" s="226" t="s">
        <v>2674</v>
      </c>
      <c r="F31" s="226" t="s">
        <v>2675</v>
      </c>
      <c r="G31" s="227" t="s">
        <v>2676</v>
      </c>
    </row>
    <row r="32" spans="1:7" ht="15.75" thickBot="1" x14ac:dyDescent="0.3">
      <c r="A32" s="27">
        <f t="shared" si="0"/>
        <v>7</v>
      </c>
      <c r="B32" s="27" t="s">
        <v>7</v>
      </c>
      <c r="C32" s="14" t="s">
        <v>15</v>
      </c>
      <c r="D32" s="226" t="s">
        <v>2628</v>
      </c>
      <c r="E32" s="226" t="s">
        <v>2629</v>
      </c>
      <c r="F32" s="226" t="s">
        <v>2630</v>
      </c>
      <c r="G32" s="229" t="s">
        <v>2631</v>
      </c>
    </row>
    <row r="33" spans="1:7" ht="15.75" thickBot="1" x14ac:dyDescent="0.3">
      <c r="A33" s="27">
        <f t="shared" si="0"/>
        <v>8</v>
      </c>
      <c r="B33" s="26" t="s">
        <v>7</v>
      </c>
      <c r="C33" s="11" t="s">
        <v>24</v>
      </c>
      <c r="D33" s="226" t="s">
        <v>2639</v>
      </c>
      <c r="E33" s="226" t="s">
        <v>2640</v>
      </c>
      <c r="F33" s="226" t="s">
        <v>2641</v>
      </c>
      <c r="G33" s="227" t="s">
        <v>2631</v>
      </c>
    </row>
    <row r="34" spans="1:7" ht="15.75" thickBot="1" x14ac:dyDescent="0.3">
      <c r="A34" s="27">
        <f t="shared" si="0"/>
        <v>9</v>
      </c>
      <c r="B34" s="27" t="s">
        <v>7</v>
      </c>
      <c r="C34" s="20" t="s">
        <v>2179</v>
      </c>
      <c r="D34" s="226" t="s">
        <v>2729</v>
      </c>
      <c r="E34" s="226" t="s">
        <v>2730</v>
      </c>
      <c r="F34" s="226" t="s">
        <v>2731</v>
      </c>
      <c r="G34" s="229" t="s">
        <v>2183</v>
      </c>
    </row>
    <row r="35" spans="1:7" ht="15.75" thickBot="1" x14ac:dyDescent="0.3">
      <c r="A35" s="27">
        <f t="shared" si="0"/>
        <v>10</v>
      </c>
      <c r="B35" s="26" t="s">
        <v>7</v>
      </c>
      <c r="C35" s="11" t="s">
        <v>18</v>
      </c>
      <c r="D35" s="226" t="s">
        <v>2688</v>
      </c>
      <c r="E35" s="226" t="s">
        <v>2689</v>
      </c>
      <c r="F35" s="226" t="s">
        <v>2690</v>
      </c>
      <c r="G35" s="232" t="s">
        <v>2691</v>
      </c>
    </row>
    <row r="36" spans="1:7" ht="15.75" thickBot="1" x14ac:dyDescent="0.3">
      <c r="A36" s="27">
        <f t="shared" si="0"/>
        <v>11</v>
      </c>
      <c r="B36" s="27" t="s">
        <v>7</v>
      </c>
      <c r="C36" s="14" t="s">
        <v>27</v>
      </c>
      <c r="D36" s="226" t="s">
        <v>2714</v>
      </c>
      <c r="E36" s="226" t="s">
        <v>2715</v>
      </c>
      <c r="F36" s="226" t="s">
        <v>2716</v>
      </c>
      <c r="G36" s="229" t="s">
        <v>2717</v>
      </c>
    </row>
    <row r="37" spans="1:7" ht="15.75" thickBot="1" x14ac:dyDescent="0.3">
      <c r="A37" s="27">
        <f t="shared" si="0"/>
        <v>12</v>
      </c>
      <c r="B37" s="26" t="s">
        <v>7</v>
      </c>
      <c r="C37" s="11" t="s">
        <v>16</v>
      </c>
      <c r="D37" s="226" t="s">
        <v>2725</v>
      </c>
      <c r="E37" s="226" t="s">
        <v>2726</v>
      </c>
      <c r="F37" s="226" t="s">
        <v>2727</v>
      </c>
      <c r="G37" s="232" t="s">
        <v>2728</v>
      </c>
    </row>
    <row r="38" spans="1:7" ht="15.75" thickBot="1" x14ac:dyDescent="0.3">
      <c r="A38" s="27">
        <f t="shared" si="0"/>
        <v>13</v>
      </c>
      <c r="B38" s="26" t="s">
        <v>7</v>
      </c>
      <c r="C38" s="11" t="s">
        <v>29</v>
      </c>
      <c r="D38" s="226" t="s">
        <v>2718</v>
      </c>
      <c r="E38" s="226" t="s">
        <v>2719</v>
      </c>
      <c r="F38" s="226" t="s">
        <v>2720</v>
      </c>
      <c r="G38" s="227" t="s">
        <v>2721</v>
      </c>
    </row>
    <row r="39" spans="1:7" ht="15.75" thickBot="1" x14ac:dyDescent="0.3">
      <c r="A39" s="27">
        <f t="shared" si="0"/>
        <v>14</v>
      </c>
      <c r="B39" s="27" t="s">
        <v>7</v>
      </c>
      <c r="C39" s="14" t="s">
        <v>21</v>
      </c>
      <c r="D39" s="226" t="s">
        <v>2649</v>
      </c>
      <c r="E39" s="226" t="s">
        <v>2650</v>
      </c>
      <c r="F39" s="226" t="s">
        <v>2651</v>
      </c>
      <c r="G39" s="230" t="s">
        <v>2652</v>
      </c>
    </row>
    <row r="40" spans="1:7" ht="15.75" thickBot="1" x14ac:dyDescent="0.3">
      <c r="A40" s="27">
        <f t="shared" si="0"/>
        <v>15</v>
      </c>
      <c r="B40" s="27" t="s">
        <v>7</v>
      </c>
      <c r="C40" s="14" t="s">
        <v>11</v>
      </c>
      <c r="D40" s="226" t="s">
        <v>2656</v>
      </c>
      <c r="E40" s="226" t="s">
        <v>2657</v>
      </c>
      <c r="F40" s="226" t="s">
        <v>1602</v>
      </c>
      <c r="G40" s="230" t="s">
        <v>2658</v>
      </c>
    </row>
    <row r="41" spans="1:7" ht="15.75" thickBot="1" x14ac:dyDescent="0.3">
      <c r="A41" s="27">
        <f t="shared" si="0"/>
        <v>16</v>
      </c>
      <c r="B41" s="26" t="s">
        <v>7</v>
      </c>
      <c r="C41" s="11" t="s">
        <v>31</v>
      </c>
      <c r="D41" s="226" t="s">
        <v>2659</v>
      </c>
      <c r="E41" s="226" t="s">
        <v>2660</v>
      </c>
      <c r="F41" s="226" t="s">
        <v>2661</v>
      </c>
      <c r="G41" s="227" t="s">
        <v>2662</v>
      </c>
    </row>
    <row r="42" spans="1:7" ht="15.75" thickBot="1" x14ac:dyDescent="0.3">
      <c r="A42" s="27">
        <f t="shared" si="0"/>
        <v>17</v>
      </c>
      <c r="B42" s="26" t="s">
        <v>7</v>
      </c>
      <c r="C42" s="11" t="s">
        <v>20</v>
      </c>
      <c r="D42" s="226" t="s">
        <v>2202</v>
      </c>
      <c r="E42" s="226" t="s">
        <v>2617</v>
      </c>
      <c r="F42" s="226" t="s">
        <v>2618</v>
      </c>
      <c r="G42" s="232" t="s">
        <v>2619</v>
      </c>
    </row>
    <row r="43" spans="1:7" ht="15.75" thickBot="1" x14ac:dyDescent="0.3">
      <c r="A43" s="27">
        <f t="shared" si="0"/>
        <v>18</v>
      </c>
      <c r="B43" s="27" t="s">
        <v>7</v>
      </c>
      <c r="C43" s="14" t="s">
        <v>28</v>
      </c>
      <c r="D43" s="226" t="s">
        <v>2748</v>
      </c>
      <c r="E43" s="226" t="s">
        <v>2749</v>
      </c>
      <c r="F43" s="226" t="s">
        <v>2750</v>
      </c>
      <c r="G43" s="230" t="s">
        <v>2751</v>
      </c>
    </row>
    <row r="44" spans="1:7" ht="15.75" thickBot="1" x14ac:dyDescent="0.3">
      <c r="A44" s="27">
        <f t="shared" si="0"/>
        <v>19</v>
      </c>
      <c r="B44" s="27" t="s">
        <v>7</v>
      </c>
      <c r="C44" s="20" t="s">
        <v>2177</v>
      </c>
      <c r="D44" s="226" t="s">
        <v>2670</v>
      </c>
      <c r="E44" s="226" t="s">
        <v>2671</v>
      </c>
      <c r="F44" s="226" t="s">
        <v>2672</v>
      </c>
      <c r="G44" s="230" t="s">
        <v>2673</v>
      </c>
    </row>
    <row r="45" spans="1:7" ht="15.75" thickBot="1" x14ac:dyDescent="0.3">
      <c r="A45" s="27">
        <f t="shared" si="0"/>
        <v>20</v>
      </c>
      <c r="B45" s="26" t="s">
        <v>7</v>
      </c>
      <c r="C45" s="11" t="s">
        <v>9</v>
      </c>
      <c r="D45" s="226" t="s">
        <v>2653</v>
      </c>
      <c r="E45" s="226" t="s">
        <v>2654</v>
      </c>
      <c r="F45" s="226" t="s">
        <v>2655</v>
      </c>
      <c r="G45" s="227" t="s">
        <v>2186</v>
      </c>
    </row>
    <row r="46" spans="1:7" ht="15.75" thickBot="1" x14ac:dyDescent="0.3">
      <c r="A46" s="27">
        <f t="shared" si="0"/>
        <v>21</v>
      </c>
      <c r="B46" s="27" t="s">
        <v>7</v>
      </c>
      <c r="C46" s="14" t="s">
        <v>10</v>
      </c>
      <c r="D46" s="226" t="s">
        <v>2685</v>
      </c>
      <c r="E46" s="226" t="s">
        <v>1579</v>
      </c>
      <c r="F46" s="226" t="s">
        <v>2686</v>
      </c>
      <c r="G46" s="230" t="s">
        <v>2687</v>
      </c>
    </row>
    <row r="47" spans="1:7" ht="15.75" thickBot="1" x14ac:dyDescent="0.3">
      <c r="A47" s="27">
        <f t="shared" si="0"/>
        <v>22</v>
      </c>
      <c r="B47" s="26" t="s">
        <v>7</v>
      </c>
      <c r="C47" s="18" t="s">
        <v>2178</v>
      </c>
      <c r="D47" s="226" t="s">
        <v>2681</v>
      </c>
      <c r="E47" s="226" t="s">
        <v>2682</v>
      </c>
      <c r="F47" s="226" t="s">
        <v>2683</v>
      </c>
      <c r="G47" s="232" t="s">
        <v>2684</v>
      </c>
    </row>
    <row r="48" spans="1:7" ht="15.75" thickBot="1" x14ac:dyDescent="0.3">
      <c r="A48" s="27">
        <f t="shared" si="0"/>
        <v>23</v>
      </c>
      <c r="B48" s="27" t="s">
        <v>7</v>
      </c>
      <c r="C48" s="14" t="s">
        <v>19</v>
      </c>
      <c r="D48" s="226" t="s">
        <v>2699</v>
      </c>
      <c r="E48" s="226" t="s">
        <v>2700</v>
      </c>
      <c r="F48" s="226" t="s">
        <v>2701</v>
      </c>
      <c r="G48" s="230" t="s">
        <v>2702</v>
      </c>
    </row>
    <row r="49" spans="1:7" ht="15.75" thickBot="1" x14ac:dyDescent="0.3">
      <c r="A49" s="27">
        <f t="shared" si="0"/>
        <v>24</v>
      </c>
      <c r="B49" s="26" t="s">
        <v>7</v>
      </c>
      <c r="C49" s="11" t="s">
        <v>22</v>
      </c>
      <c r="D49" s="226" t="s">
        <v>2666</v>
      </c>
      <c r="E49" s="226" t="s">
        <v>2667</v>
      </c>
      <c r="F49" s="226" t="s">
        <v>2668</v>
      </c>
      <c r="G49" s="227" t="s">
        <v>2669</v>
      </c>
    </row>
    <row r="50" spans="1:7" ht="15.75" thickBot="1" x14ac:dyDescent="0.3">
      <c r="A50" s="27">
        <f t="shared" si="0"/>
        <v>25</v>
      </c>
      <c r="B50" s="26" t="s">
        <v>7</v>
      </c>
      <c r="C50" s="11" t="s">
        <v>13</v>
      </c>
      <c r="D50" s="226" t="s">
        <v>2703</v>
      </c>
      <c r="E50" s="226" t="s">
        <v>2704</v>
      </c>
      <c r="F50" s="226" t="s">
        <v>2705</v>
      </c>
      <c r="G50" s="232" t="s">
        <v>2706</v>
      </c>
    </row>
    <row r="51" spans="1:7" ht="15.75" thickBot="1" x14ac:dyDescent="0.3">
      <c r="A51" s="27">
        <f t="shared" si="0"/>
        <v>26</v>
      </c>
      <c r="B51" s="26" t="s">
        <v>7</v>
      </c>
      <c r="C51" s="11" t="s">
        <v>8</v>
      </c>
      <c r="D51" s="226" t="s">
        <v>2696</v>
      </c>
      <c r="E51" s="226" t="s">
        <v>2697</v>
      </c>
      <c r="F51" s="226" t="s">
        <v>669</v>
      </c>
      <c r="G51" s="232" t="s">
        <v>2698</v>
      </c>
    </row>
    <row r="52" spans="1:7" ht="15.75" thickBot="1" x14ac:dyDescent="0.3">
      <c r="A52" s="221">
        <f t="shared" si="0"/>
        <v>27</v>
      </c>
      <c r="B52" s="221" t="s">
        <v>7</v>
      </c>
      <c r="C52" s="141" t="s">
        <v>26</v>
      </c>
      <c r="D52" s="250" t="s">
        <v>2692</v>
      </c>
      <c r="E52" s="250" t="s">
        <v>2693</v>
      </c>
      <c r="F52" s="250" t="s">
        <v>2694</v>
      </c>
      <c r="G52" s="263" t="s">
        <v>2695</v>
      </c>
    </row>
    <row r="53" spans="1:7" ht="15.75" thickBot="1" x14ac:dyDescent="0.3">
      <c r="A53" s="53">
        <v>1</v>
      </c>
      <c r="B53" s="53" t="s">
        <v>30</v>
      </c>
      <c r="C53" s="54" t="s">
        <v>36</v>
      </c>
      <c r="D53" s="240" t="s">
        <v>2744</v>
      </c>
      <c r="E53" s="240" t="s">
        <v>2744</v>
      </c>
      <c r="F53" s="240" t="s">
        <v>2744</v>
      </c>
      <c r="G53" s="262" t="s">
        <v>2745</v>
      </c>
    </row>
    <row r="54" spans="1:7" ht="15.75" thickBot="1" x14ac:dyDescent="0.3">
      <c r="A54" s="26">
        <f>+A53+1</f>
        <v>2</v>
      </c>
      <c r="B54" s="26" t="s">
        <v>43</v>
      </c>
      <c r="C54" s="11" t="s">
        <v>45</v>
      </c>
      <c r="D54" s="226" t="s">
        <v>2746</v>
      </c>
      <c r="E54" s="226" t="s">
        <v>2747</v>
      </c>
      <c r="F54" s="226" t="s">
        <v>2400</v>
      </c>
      <c r="G54" s="253">
        <v>12.92</v>
      </c>
    </row>
    <row r="55" spans="1:7" ht="15.75" thickBot="1" x14ac:dyDescent="0.3">
      <c r="A55" s="26">
        <f t="shared" ref="A55:A65" si="1">+A54+1</f>
        <v>3</v>
      </c>
      <c r="B55" s="27" t="s">
        <v>30</v>
      </c>
      <c r="C55" s="14" t="s">
        <v>42</v>
      </c>
      <c r="D55" s="226" t="s">
        <v>2620</v>
      </c>
      <c r="E55" s="226" t="s">
        <v>2621</v>
      </c>
      <c r="F55" s="226" t="s">
        <v>2622</v>
      </c>
      <c r="G55" s="229" t="s">
        <v>2623</v>
      </c>
    </row>
    <row r="56" spans="1:7" ht="15.75" thickBot="1" x14ac:dyDescent="0.3">
      <c r="A56" s="26">
        <f t="shared" si="1"/>
        <v>4</v>
      </c>
      <c r="B56" s="27" t="s">
        <v>30</v>
      </c>
      <c r="C56" s="14" t="s">
        <v>44</v>
      </c>
      <c r="D56" s="226" t="s">
        <v>2736</v>
      </c>
      <c r="E56" s="226" t="s">
        <v>2737</v>
      </c>
      <c r="F56" s="226" t="s">
        <v>2738</v>
      </c>
      <c r="G56" s="230" t="s">
        <v>2739</v>
      </c>
    </row>
    <row r="57" spans="1:7" ht="15.75" thickBot="1" x14ac:dyDescent="0.3">
      <c r="A57" s="26">
        <f t="shared" si="1"/>
        <v>5</v>
      </c>
      <c r="B57" s="26" t="s">
        <v>30</v>
      </c>
      <c r="C57" s="11" t="s">
        <v>33</v>
      </c>
      <c r="D57" s="226" t="s">
        <v>2646</v>
      </c>
      <c r="E57" s="226" t="s">
        <v>2647</v>
      </c>
      <c r="F57" s="226" t="s">
        <v>2648</v>
      </c>
      <c r="G57" s="227" t="s">
        <v>2183</v>
      </c>
    </row>
    <row r="58" spans="1:7" ht="15.75" thickBot="1" x14ac:dyDescent="0.3">
      <c r="A58" s="26">
        <f t="shared" si="1"/>
        <v>6</v>
      </c>
      <c r="B58" s="26" t="s">
        <v>30</v>
      </c>
      <c r="C58" s="11" t="s">
        <v>41</v>
      </c>
      <c r="D58" s="226" t="s">
        <v>2632</v>
      </c>
      <c r="E58" s="226" t="s">
        <v>2633</v>
      </c>
      <c r="F58" s="226" t="s">
        <v>2634</v>
      </c>
      <c r="G58" s="179">
        <v>-14.16</v>
      </c>
    </row>
    <row r="59" spans="1:7" ht="15.75" thickBot="1" x14ac:dyDescent="0.3">
      <c r="A59" s="26">
        <f t="shared" si="1"/>
        <v>7</v>
      </c>
      <c r="B59" s="27" t="s">
        <v>30</v>
      </c>
      <c r="C59" s="14" t="s">
        <v>34</v>
      </c>
      <c r="D59" s="226" t="s">
        <v>2635</v>
      </c>
      <c r="E59" s="226" t="s">
        <v>2636</v>
      </c>
      <c r="F59" s="226" t="s">
        <v>2637</v>
      </c>
      <c r="G59" s="230" t="s">
        <v>2638</v>
      </c>
    </row>
    <row r="60" spans="1:7" ht="15.75" thickBot="1" x14ac:dyDescent="0.3">
      <c r="A60" s="26">
        <f t="shared" si="1"/>
        <v>8</v>
      </c>
      <c r="B60" s="27" t="s">
        <v>30</v>
      </c>
      <c r="C60" s="14" t="s">
        <v>37</v>
      </c>
      <c r="D60" s="226" t="s">
        <v>2615</v>
      </c>
      <c r="E60" s="226" t="s">
        <v>2392</v>
      </c>
      <c r="F60" s="226" t="s">
        <v>2616</v>
      </c>
      <c r="G60" s="229" t="s">
        <v>2184</v>
      </c>
    </row>
    <row r="61" spans="1:7" ht="15.75" thickBot="1" x14ac:dyDescent="0.3">
      <c r="A61" s="26">
        <f t="shared" si="1"/>
        <v>9</v>
      </c>
      <c r="B61" s="27" t="s">
        <v>30</v>
      </c>
      <c r="C61" s="14" t="s">
        <v>35</v>
      </c>
      <c r="D61" s="226" t="s">
        <v>2722</v>
      </c>
      <c r="E61" s="226" t="s">
        <v>2344</v>
      </c>
      <c r="F61" s="226" t="s">
        <v>2723</v>
      </c>
      <c r="G61" s="229" t="s">
        <v>2724</v>
      </c>
    </row>
    <row r="62" spans="1:7" ht="15.75" thickBot="1" x14ac:dyDescent="0.3">
      <c r="A62" s="26">
        <f t="shared" si="1"/>
        <v>10</v>
      </c>
      <c r="B62" s="27" t="s">
        <v>30</v>
      </c>
      <c r="C62" s="14" t="s">
        <v>40</v>
      </c>
      <c r="D62" s="226" t="s">
        <v>2707</v>
      </c>
      <c r="E62" s="226" t="s">
        <v>2708</v>
      </c>
      <c r="F62" s="226" t="s">
        <v>2709</v>
      </c>
      <c r="G62" s="229" t="s">
        <v>2184</v>
      </c>
    </row>
    <row r="63" spans="1:7" ht="15.75" thickBot="1" x14ac:dyDescent="0.3">
      <c r="A63" s="26">
        <f t="shared" si="1"/>
        <v>11</v>
      </c>
      <c r="B63" s="26" t="s">
        <v>30</v>
      </c>
      <c r="C63" s="11" t="s">
        <v>39</v>
      </c>
      <c r="D63" s="226" t="s">
        <v>2740</v>
      </c>
      <c r="E63" s="226" t="s">
        <v>2741</v>
      </c>
      <c r="F63" s="226" t="s">
        <v>2742</v>
      </c>
      <c r="G63" s="232" t="s">
        <v>2743</v>
      </c>
    </row>
    <row r="64" spans="1:7" ht="15.75" thickBot="1" x14ac:dyDescent="0.3">
      <c r="A64" s="26">
        <f t="shared" si="1"/>
        <v>12</v>
      </c>
      <c r="B64" s="26" t="s">
        <v>30</v>
      </c>
      <c r="C64" s="18" t="s">
        <v>2192</v>
      </c>
      <c r="D64" s="226" t="s">
        <v>2624</v>
      </c>
      <c r="E64" s="226" t="s">
        <v>2625</v>
      </c>
      <c r="F64" s="226" t="s">
        <v>2626</v>
      </c>
      <c r="G64" s="227" t="s">
        <v>2627</v>
      </c>
    </row>
    <row r="65" spans="1:7" ht="15.75" thickBot="1" x14ac:dyDescent="0.3">
      <c r="A65" s="26">
        <f t="shared" si="1"/>
        <v>13</v>
      </c>
      <c r="B65" s="26" t="s">
        <v>30</v>
      </c>
      <c r="C65" s="11" t="s">
        <v>38</v>
      </c>
      <c r="D65" s="226" t="s">
        <v>2710</v>
      </c>
      <c r="E65" s="226" t="s">
        <v>2711</v>
      </c>
      <c r="F65" s="226" t="s">
        <v>2712</v>
      </c>
      <c r="G65" s="232" t="s">
        <v>2713</v>
      </c>
    </row>
    <row r="66" spans="1:7" ht="15.75" thickBot="1" x14ac:dyDescent="0.3">
      <c r="A66" s="254"/>
      <c r="B66" s="255"/>
      <c r="C66" s="132" t="s">
        <v>46</v>
      </c>
      <c r="D66" s="249" t="s">
        <v>2752</v>
      </c>
      <c r="E66" s="249" t="s">
        <v>2718</v>
      </c>
      <c r="F66" s="249" t="s">
        <v>2649</v>
      </c>
      <c r="G66" s="257" t="s">
        <v>2753</v>
      </c>
    </row>
  </sheetData>
  <sortState xmlns:xlrd2="http://schemas.microsoft.com/office/spreadsheetml/2017/richdata2" ref="A26:G65">
    <sortCondition ref="B26:B65"/>
    <sortCondition descending="1" ref="F26:F65"/>
  </sortState>
  <mergeCells count="6">
    <mergeCell ref="D22:F22"/>
    <mergeCell ref="G22:G24"/>
    <mergeCell ref="D23:F23"/>
    <mergeCell ref="D24:F24"/>
    <mergeCell ref="A2:D2"/>
    <mergeCell ref="A20:E20"/>
  </mergeCells>
  <pageMargins left="0.7" right="0.7" top="0.75" bottom="0.75" header="0.3" footer="0.3"/>
  <pageSetup orientation="portrait" horizontalDpi="4294967295" verticalDpi="429496729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0DA14-EB28-438B-B84C-3D9B26381265}">
  <dimension ref="A2:G67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76</v>
      </c>
      <c r="B2" s="269"/>
      <c r="C2" s="269"/>
      <c r="D2" s="269"/>
    </row>
    <row r="21" spans="1:7" ht="15.75" x14ac:dyDescent="0.25">
      <c r="A21" s="269" t="s">
        <v>75</v>
      </c>
      <c r="B21" s="269"/>
      <c r="C21" s="269"/>
      <c r="D21" s="269"/>
      <c r="E21" s="269"/>
    </row>
    <row r="22" spans="1:7" ht="15.75" thickBot="1" x14ac:dyDescent="0.3"/>
    <row r="23" spans="1:7" ht="15.75" customHeight="1" thickBot="1" x14ac:dyDescent="0.3">
      <c r="D23" s="288" t="s">
        <v>2189</v>
      </c>
      <c r="E23" s="289"/>
      <c r="F23" s="290"/>
      <c r="G23" s="291" t="s">
        <v>1523</v>
      </c>
    </row>
    <row r="24" spans="1:7" ht="15.75" thickBot="1" x14ac:dyDescent="0.3">
      <c r="D24" s="294" t="s">
        <v>2190</v>
      </c>
      <c r="E24" s="294"/>
      <c r="F24" s="295"/>
      <c r="G24" s="292"/>
    </row>
    <row r="25" spans="1:7" ht="15.75" thickBot="1" x14ac:dyDescent="0.3">
      <c r="D25" s="283" t="s">
        <v>2191</v>
      </c>
      <c r="E25" s="284"/>
      <c r="F25" s="285"/>
      <c r="G25" s="292"/>
    </row>
    <row r="26" spans="1:7" ht="15.75" thickBot="1" x14ac:dyDescent="0.3">
      <c r="A26" s="9" t="s">
        <v>1</v>
      </c>
      <c r="B26" s="9" t="s">
        <v>2</v>
      </c>
      <c r="C26" s="9" t="s">
        <v>3</v>
      </c>
      <c r="D26" s="10">
        <v>44501</v>
      </c>
      <c r="E26" s="10">
        <v>44531</v>
      </c>
      <c r="F26" s="10">
        <v>44562</v>
      </c>
      <c r="G26" s="9" t="s">
        <v>4</v>
      </c>
    </row>
    <row r="27" spans="1:7" ht="15.75" thickBot="1" x14ac:dyDescent="0.3">
      <c r="A27" s="26">
        <v>1</v>
      </c>
      <c r="B27" s="11" t="s">
        <v>7</v>
      </c>
      <c r="C27" s="11" t="s">
        <v>12</v>
      </c>
      <c r="D27" s="226" t="s">
        <v>1522</v>
      </c>
      <c r="E27" s="226" t="s">
        <v>2180</v>
      </c>
      <c r="F27" s="226" t="s">
        <v>353</v>
      </c>
      <c r="G27" s="234">
        <v>9.3525461945802128E-4</v>
      </c>
    </row>
    <row r="28" spans="1:7" ht="15.75" thickBot="1" x14ac:dyDescent="0.3">
      <c r="A28" s="26">
        <f t="shared" ref="A28:A51" si="0">1+A27</f>
        <v>2</v>
      </c>
      <c r="B28" s="11" t="s">
        <v>7</v>
      </c>
      <c r="C28" s="11" t="s">
        <v>20</v>
      </c>
      <c r="D28" s="226" t="s">
        <v>1504</v>
      </c>
      <c r="E28" s="228" t="s">
        <v>1770</v>
      </c>
      <c r="F28" s="226" t="s">
        <v>1893</v>
      </c>
      <c r="G28" s="234">
        <v>4.8929580599254736E-3</v>
      </c>
    </row>
    <row r="29" spans="1:7" ht="15.75" thickBot="1" x14ac:dyDescent="0.3">
      <c r="A29" s="26">
        <f t="shared" si="0"/>
        <v>3</v>
      </c>
      <c r="B29" s="14" t="s">
        <v>7</v>
      </c>
      <c r="C29" s="14" t="s">
        <v>24</v>
      </c>
      <c r="D29" s="228" t="s">
        <v>1675</v>
      </c>
      <c r="E29" s="228" t="s">
        <v>746</v>
      </c>
      <c r="F29" s="226" t="s">
        <v>2117</v>
      </c>
      <c r="G29" s="234">
        <v>4.9477760134299283E-3</v>
      </c>
    </row>
    <row r="30" spans="1:7" ht="15.75" thickBot="1" x14ac:dyDescent="0.3">
      <c r="A30" s="26">
        <f t="shared" si="0"/>
        <v>4</v>
      </c>
      <c r="B30" s="14" t="s">
        <v>7</v>
      </c>
      <c r="C30" s="14" t="s">
        <v>32</v>
      </c>
      <c r="D30" s="226" t="s">
        <v>1471</v>
      </c>
      <c r="E30" s="226" t="s">
        <v>1875</v>
      </c>
      <c r="F30" s="226" t="s">
        <v>831</v>
      </c>
      <c r="G30" s="236">
        <v>-6.7034953255557059E-3</v>
      </c>
    </row>
    <row r="31" spans="1:7" ht="15.75" thickBot="1" x14ac:dyDescent="0.3">
      <c r="A31" s="26">
        <f t="shared" si="0"/>
        <v>5</v>
      </c>
      <c r="B31" s="14" t="s">
        <v>7</v>
      </c>
      <c r="C31" s="14" t="s">
        <v>15</v>
      </c>
      <c r="D31" s="226" t="s">
        <v>2181</v>
      </c>
      <c r="E31" s="226" t="s">
        <v>844</v>
      </c>
      <c r="F31" s="226" t="s">
        <v>1960</v>
      </c>
      <c r="G31" s="236">
        <v>-1.6633886648992346E-4</v>
      </c>
    </row>
    <row r="32" spans="1:7" ht="15.75" thickBot="1" x14ac:dyDescent="0.3">
      <c r="A32" s="26">
        <f t="shared" si="0"/>
        <v>6</v>
      </c>
      <c r="B32" s="11" t="s">
        <v>7</v>
      </c>
      <c r="C32" s="11" t="s">
        <v>18</v>
      </c>
      <c r="D32" s="228" t="s">
        <v>746</v>
      </c>
      <c r="E32" s="228" t="s">
        <v>743</v>
      </c>
      <c r="F32" s="226" t="s">
        <v>1477</v>
      </c>
      <c r="G32" s="234">
        <v>1.1995296613977417E-3</v>
      </c>
    </row>
    <row r="33" spans="1:7" ht="15.75" thickBot="1" x14ac:dyDescent="0.3">
      <c r="A33" s="26">
        <f t="shared" si="0"/>
        <v>7</v>
      </c>
      <c r="B33" s="11" t="s">
        <v>7</v>
      </c>
      <c r="C33" s="11" t="s">
        <v>22</v>
      </c>
      <c r="D33" s="228" t="s">
        <v>965</v>
      </c>
      <c r="E33" s="228" t="s">
        <v>510</v>
      </c>
      <c r="F33" s="226" t="s">
        <v>732</v>
      </c>
      <c r="G33" s="234">
        <v>3.84582547328019E-3</v>
      </c>
    </row>
    <row r="34" spans="1:7" ht="15.75" thickBot="1" x14ac:dyDescent="0.3">
      <c r="A34" s="26">
        <f t="shared" si="0"/>
        <v>8</v>
      </c>
      <c r="B34" s="14" t="s">
        <v>7</v>
      </c>
      <c r="C34" s="14" t="s">
        <v>16</v>
      </c>
      <c r="D34" s="228" t="s">
        <v>746</v>
      </c>
      <c r="E34" s="228" t="s">
        <v>1163</v>
      </c>
      <c r="F34" s="228" t="s">
        <v>400</v>
      </c>
      <c r="G34" s="234">
        <v>2.9023789636274224E-3</v>
      </c>
    </row>
    <row r="35" spans="1:7" ht="15.75" thickBot="1" x14ac:dyDescent="0.3">
      <c r="A35" s="26">
        <f t="shared" si="0"/>
        <v>9</v>
      </c>
      <c r="B35" s="14" t="s">
        <v>7</v>
      </c>
      <c r="C35" s="20" t="s">
        <v>9</v>
      </c>
      <c r="D35" s="228" t="s">
        <v>1675</v>
      </c>
      <c r="E35" s="228" t="s">
        <v>374</v>
      </c>
      <c r="F35" s="228" t="s">
        <v>369</v>
      </c>
      <c r="G35" s="234">
        <v>3.8638601731920755E-4</v>
      </c>
    </row>
    <row r="36" spans="1:7" ht="15.75" thickBot="1" x14ac:dyDescent="0.3">
      <c r="A36" s="26">
        <f t="shared" si="0"/>
        <v>10</v>
      </c>
      <c r="B36" s="11" t="s">
        <v>7</v>
      </c>
      <c r="C36" s="11" t="s">
        <v>14</v>
      </c>
      <c r="D36" s="226" t="s">
        <v>1832</v>
      </c>
      <c r="E36" s="226" t="s">
        <v>782</v>
      </c>
      <c r="F36" s="228" t="s">
        <v>1497</v>
      </c>
      <c r="G36" s="236">
        <v>-9.0467231039748769E-3</v>
      </c>
    </row>
    <row r="37" spans="1:7" ht="15.75" thickBot="1" x14ac:dyDescent="0.3">
      <c r="A37" s="26">
        <f t="shared" si="0"/>
        <v>11</v>
      </c>
      <c r="B37" s="14" t="s">
        <v>7</v>
      </c>
      <c r="C37" s="14" t="s">
        <v>2179</v>
      </c>
      <c r="D37" s="228" t="s">
        <v>517</v>
      </c>
      <c r="E37" s="231" t="s">
        <v>1673</v>
      </c>
      <c r="F37" s="228" t="s">
        <v>497</v>
      </c>
      <c r="G37" s="235">
        <v>6.4265405709504507E-3</v>
      </c>
    </row>
    <row r="38" spans="1:7" ht="15.75" thickBot="1" x14ac:dyDescent="0.3">
      <c r="A38" s="26">
        <f t="shared" si="0"/>
        <v>12</v>
      </c>
      <c r="B38" s="11" t="s">
        <v>7</v>
      </c>
      <c r="C38" s="11" t="s">
        <v>11</v>
      </c>
      <c r="D38" s="228" t="s">
        <v>635</v>
      </c>
      <c r="E38" s="228" t="s">
        <v>772</v>
      </c>
      <c r="F38" s="228" t="s">
        <v>378</v>
      </c>
      <c r="G38" s="235">
        <v>4.6241129180799867E-3</v>
      </c>
    </row>
    <row r="39" spans="1:7" ht="15.75" thickBot="1" x14ac:dyDescent="0.3">
      <c r="A39" s="26">
        <f t="shared" si="0"/>
        <v>13</v>
      </c>
      <c r="B39" s="11" t="s">
        <v>7</v>
      </c>
      <c r="C39" s="11" t="s">
        <v>23</v>
      </c>
      <c r="D39" s="226" t="s">
        <v>1333</v>
      </c>
      <c r="E39" s="226" t="s">
        <v>1358</v>
      </c>
      <c r="F39" s="228" t="s">
        <v>381</v>
      </c>
      <c r="G39" s="236">
        <v>-4.3019255563341869E-3</v>
      </c>
    </row>
    <row r="40" spans="1:7" ht="15.75" thickBot="1" x14ac:dyDescent="0.3">
      <c r="A40" s="26">
        <f t="shared" si="0"/>
        <v>14</v>
      </c>
      <c r="B40" s="11" t="s">
        <v>7</v>
      </c>
      <c r="C40" s="18" t="s">
        <v>21</v>
      </c>
      <c r="D40" s="228" t="s">
        <v>582</v>
      </c>
      <c r="E40" s="228" t="s">
        <v>1966</v>
      </c>
      <c r="F40" s="228" t="s">
        <v>381</v>
      </c>
      <c r="G40" s="235">
        <v>1.1606567051680077E-3</v>
      </c>
    </row>
    <row r="41" spans="1:7" ht="15.75" thickBot="1" x14ac:dyDescent="0.3">
      <c r="A41" s="26">
        <f t="shared" si="0"/>
        <v>15</v>
      </c>
      <c r="B41" s="11" t="s">
        <v>7</v>
      </c>
      <c r="C41" s="11" t="s">
        <v>27</v>
      </c>
      <c r="D41" s="228" t="s">
        <v>413</v>
      </c>
      <c r="E41" s="228" t="s">
        <v>1665</v>
      </c>
      <c r="F41" s="228" t="s">
        <v>386</v>
      </c>
      <c r="G41" s="235">
        <v>3.6486894809790705E-3</v>
      </c>
    </row>
    <row r="42" spans="1:7" ht="15.75" thickBot="1" x14ac:dyDescent="0.3">
      <c r="A42" s="26">
        <f t="shared" si="0"/>
        <v>16</v>
      </c>
      <c r="B42" s="11" t="s">
        <v>7</v>
      </c>
      <c r="C42" s="18" t="s">
        <v>25</v>
      </c>
      <c r="D42" s="228" t="s">
        <v>395</v>
      </c>
      <c r="E42" s="228" t="s">
        <v>871</v>
      </c>
      <c r="F42" s="228" t="s">
        <v>970</v>
      </c>
      <c r="G42" s="234">
        <v>2.1968250603972188E-3</v>
      </c>
    </row>
    <row r="43" spans="1:7" ht="15.75" thickBot="1" x14ac:dyDescent="0.3">
      <c r="A43" s="26">
        <f t="shared" si="0"/>
        <v>17</v>
      </c>
      <c r="B43" s="14" t="s">
        <v>7</v>
      </c>
      <c r="C43" s="14" t="s">
        <v>8</v>
      </c>
      <c r="D43" s="228" t="s">
        <v>416</v>
      </c>
      <c r="E43" s="228" t="s">
        <v>755</v>
      </c>
      <c r="F43" s="228" t="s">
        <v>510</v>
      </c>
      <c r="G43" s="234">
        <v>1.7726400922653228E-3</v>
      </c>
    </row>
    <row r="44" spans="1:7" ht="15.75" thickBot="1" x14ac:dyDescent="0.3">
      <c r="A44" s="26">
        <f t="shared" si="0"/>
        <v>18</v>
      </c>
      <c r="B44" s="11" t="s">
        <v>7</v>
      </c>
      <c r="C44" s="11" t="s">
        <v>31</v>
      </c>
      <c r="D44" s="231" t="s">
        <v>1750</v>
      </c>
      <c r="E44" s="231" t="s">
        <v>424</v>
      </c>
      <c r="F44" s="228" t="s">
        <v>867</v>
      </c>
      <c r="G44" s="234">
        <v>4.0816284154311707E-3</v>
      </c>
    </row>
    <row r="45" spans="1:7" ht="15.75" thickBot="1" x14ac:dyDescent="0.3">
      <c r="A45" s="26">
        <f t="shared" si="0"/>
        <v>19</v>
      </c>
      <c r="B45" s="11" t="s">
        <v>7</v>
      </c>
      <c r="C45" s="18" t="s">
        <v>2178</v>
      </c>
      <c r="D45" s="228" t="s">
        <v>497</v>
      </c>
      <c r="E45" s="228" t="s">
        <v>1069</v>
      </c>
      <c r="F45" s="228" t="s">
        <v>755</v>
      </c>
      <c r="G45" s="225">
        <v>-4.0485271729162218E-3</v>
      </c>
    </row>
    <row r="46" spans="1:7" ht="15.75" thickBot="1" x14ac:dyDescent="0.3">
      <c r="A46" s="26">
        <f t="shared" si="0"/>
        <v>20</v>
      </c>
      <c r="B46" s="11" t="s">
        <v>7</v>
      </c>
      <c r="C46" s="11" t="s">
        <v>10</v>
      </c>
      <c r="D46" s="228" t="s">
        <v>514</v>
      </c>
      <c r="E46" s="228" t="s">
        <v>413</v>
      </c>
      <c r="F46" s="228" t="s">
        <v>410</v>
      </c>
      <c r="G46" s="235">
        <v>1.2222461021389915E-4</v>
      </c>
    </row>
    <row r="47" spans="1:7" ht="15.75" thickBot="1" x14ac:dyDescent="0.3">
      <c r="A47" s="26">
        <f t="shared" si="0"/>
        <v>21</v>
      </c>
      <c r="B47" s="14" t="s">
        <v>7</v>
      </c>
      <c r="C47" s="14" t="s">
        <v>26</v>
      </c>
      <c r="D47" s="228" t="s">
        <v>1665</v>
      </c>
      <c r="E47" s="231" t="s">
        <v>1432</v>
      </c>
      <c r="F47" s="228" t="s">
        <v>1665</v>
      </c>
      <c r="G47" s="235">
        <v>2.8385964109864169E-3</v>
      </c>
    </row>
    <row r="48" spans="1:7" ht="15.75" thickBot="1" x14ac:dyDescent="0.3">
      <c r="A48" s="26">
        <f t="shared" si="0"/>
        <v>22</v>
      </c>
      <c r="B48" s="11" t="s">
        <v>7</v>
      </c>
      <c r="C48" s="18" t="s">
        <v>13</v>
      </c>
      <c r="D48" s="228" t="s">
        <v>871</v>
      </c>
      <c r="E48" s="228" t="s">
        <v>410</v>
      </c>
      <c r="F48" s="228" t="s">
        <v>985</v>
      </c>
      <c r="G48" s="225">
        <v>-4.9980391153298586E-4</v>
      </c>
    </row>
    <row r="49" spans="1:7" ht="15.75" thickBot="1" x14ac:dyDescent="0.3">
      <c r="A49" s="26">
        <f t="shared" si="0"/>
        <v>23</v>
      </c>
      <c r="B49" s="14" t="s">
        <v>7</v>
      </c>
      <c r="C49" s="14" t="s">
        <v>17</v>
      </c>
      <c r="D49" s="228" t="s">
        <v>855</v>
      </c>
      <c r="E49" s="228" t="s">
        <v>862</v>
      </c>
      <c r="F49" s="228" t="s">
        <v>985</v>
      </c>
      <c r="G49" s="225">
        <v>-3.2604098205676738E-3</v>
      </c>
    </row>
    <row r="50" spans="1:7" ht="15.75" thickBot="1" x14ac:dyDescent="0.3">
      <c r="A50" s="26">
        <f t="shared" si="0"/>
        <v>24</v>
      </c>
      <c r="B50" s="11" t="s">
        <v>7</v>
      </c>
      <c r="C50" s="11" t="s">
        <v>2177</v>
      </c>
      <c r="D50" s="228" t="s">
        <v>378</v>
      </c>
      <c r="E50" s="231" t="s">
        <v>1673</v>
      </c>
      <c r="F50" s="228" t="s">
        <v>416</v>
      </c>
      <c r="G50" s="235">
        <v>1.6012430625192112E-3</v>
      </c>
    </row>
    <row r="51" spans="1:7" ht="15.75" thickBot="1" x14ac:dyDescent="0.3">
      <c r="A51" s="26">
        <f t="shared" si="0"/>
        <v>25</v>
      </c>
      <c r="B51" s="14" t="s">
        <v>7</v>
      </c>
      <c r="C51" s="14" t="s">
        <v>19</v>
      </c>
      <c r="D51" s="231" t="s">
        <v>2119</v>
      </c>
      <c r="E51" s="231" t="s">
        <v>2185</v>
      </c>
      <c r="F51" s="228" t="s">
        <v>639</v>
      </c>
      <c r="G51" s="235">
        <v>2.7350432602010438E-3</v>
      </c>
    </row>
    <row r="52" spans="1:7" ht="15.75" thickBot="1" x14ac:dyDescent="0.3">
      <c r="A52" s="26">
        <f t="shared" ref="A52:A53" si="1">1+A51</f>
        <v>26</v>
      </c>
      <c r="B52" s="14" t="s">
        <v>7</v>
      </c>
      <c r="C52" s="238" t="s">
        <v>29</v>
      </c>
      <c r="D52" s="228" t="s">
        <v>1675</v>
      </c>
      <c r="E52" s="228" t="s">
        <v>867</v>
      </c>
      <c r="F52" s="231" t="s">
        <v>1677</v>
      </c>
      <c r="G52" s="225">
        <v>-4.6513333131850097E-3</v>
      </c>
    </row>
    <row r="53" spans="1:7" x14ac:dyDescent="0.25">
      <c r="A53" s="242">
        <f t="shared" si="1"/>
        <v>27</v>
      </c>
      <c r="B53" s="198" t="s">
        <v>7</v>
      </c>
      <c r="C53" s="198" t="s">
        <v>28</v>
      </c>
      <c r="D53" s="243" t="s">
        <v>994</v>
      </c>
      <c r="E53" s="243" t="s">
        <v>755</v>
      </c>
      <c r="F53" s="244" t="s">
        <v>2188</v>
      </c>
      <c r="G53" s="245">
        <v>-2.9539517404038887E-2</v>
      </c>
    </row>
    <row r="54" spans="1:7" ht="15.75" thickBot="1" x14ac:dyDescent="0.3">
      <c r="A54" s="140">
        <v>1</v>
      </c>
      <c r="B54" s="57" t="s">
        <v>30</v>
      </c>
      <c r="C54" s="57" t="s">
        <v>42</v>
      </c>
      <c r="D54" s="239" t="s">
        <v>582</v>
      </c>
      <c r="E54" s="240" t="s">
        <v>1333</v>
      </c>
      <c r="F54" s="240" t="s">
        <v>2097</v>
      </c>
      <c r="G54" s="241">
        <v>2.5904832956397828E-2</v>
      </c>
    </row>
    <row r="55" spans="1:7" ht="15.75" thickBot="1" x14ac:dyDescent="0.3">
      <c r="A55" s="26">
        <f t="shared" ref="A55:A62" si="2">1+A54</f>
        <v>2</v>
      </c>
      <c r="B55" s="11" t="s">
        <v>30</v>
      </c>
      <c r="C55" s="11" t="s">
        <v>41</v>
      </c>
      <c r="D55" s="226" t="s">
        <v>721</v>
      </c>
      <c r="E55" s="226" t="s">
        <v>1644</v>
      </c>
      <c r="F55" s="226" t="s">
        <v>2182</v>
      </c>
      <c r="G55" s="234">
        <v>5.9345370045348726E-3</v>
      </c>
    </row>
    <row r="56" spans="1:7" ht="15.75" thickBot="1" x14ac:dyDescent="0.3">
      <c r="A56" s="26">
        <f t="shared" si="2"/>
        <v>3</v>
      </c>
      <c r="B56" s="11" t="s">
        <v>30</v>
      </c>
      <c r="C56" s="11" t="s">
        <v>37</v>
      </c>
      <c r="D56" s="226" t="s">
        <v>492</v>
      </c>
      <c r="E56" s="228" t="s">
        <v>1497</v>
      </c>
      <c r="F56" s="226" t="s">
        <v>1644</v>
      </c>
      <c r="G56" s="235">
        <v>7.0918001759924468E-3</v>
      </c>
    </row>
    <row r="57" spans="1:7" ht="15.75" thickBot="1" x14ac:dyDescent="0.3">
      <c r="A57" s="26">
        <f t="shared" si="2"/>
        <v>4</v>
      </c>
      <c r="B57" s="14" t="s">
        <v>30</v>
      </c>
      <c r="C57" s="14" t="s">
        <v>33</v>
      </c>
      <c r="D57" s="228" t="s">
        <v>1515</v>
      </c>
      <c r="E57" s="228" t="s">
        <v>743</v>
      </c>
      <c r="F57" s="226" t="s">
        <v>1871</v>
      </c>
      <c r="G57" s="234">
        <v>6.4697115050305499E-3</v>
      </c>
    </row>
    <row r="58" spans="1:7" ht="15.75" thickBot="1" x14ac:dyDescent="0.3">
      <c r="A58" s="26">
        <f t="shared" si="2"/>
        <v>5</v>
      </c>
      <c r="B58" s="14" t="s">
        <v>30</v>
      </c>
      <c r="C58" s="14" t="s">
        <v>34</v>
      </c>
      <c r="D58" s="226" t="s">
        <v>728</v>
      </c>
      <c r="E58" s="226" t="s">
        <v>1061</v>
      </c>
      <c r="F58" s="226" t="s">
        <v>729</v>
      </c>
      <c r="G58" s="236">
        <v>-6.6734759257267538E-4</v>
      </c>
    </row>
    <row r="59" spans="1:7" ht="15.75" thickBot="1" x14ac:dyDescent="0.3">
      <c r="A59" s="26">
        <f t="shared" si="2"/>
        <v>6</v>
      </c>
      <c r="B59" s="14" t="s">
        <v>30</v>
      </c>
      <c r="C59" s="20" t="s">
        <v>2192</v>
      </c>
      <c r="D59" s="228" t="s">
        <v>847</v>
      </c>
      <c r="E59" s="228" t="s">
        <v>1416</v>
      </c>
      <c r="F59" s="228" t="s">
        <v>1416</v>
      </c>
      <c r="G59" s="234">
        <v>5.6151363750324076E-5</v>
      </c>
    </row>
    <row r="60" spans="1:7" ht="15.75" thickBot="1" x14ac:dyDescent="0.3">
      <c r="A60" s="26">
        <f t="shared" si="2"/>
        <v>7</v>
      </c>
      <c r="B60" s="14" t="s">
        <v>30</v>
      </c>
      <c r="C60" s="14" t="s">
        <v>35</v>
      </c>
      <c r="D60" s="228" t="s">
        <v>582</v>
      </c>
      <c r="E60" s="228" t="s">
        <v>1506</v>
      </c>
      <c r="F60" s="228" t="s">
        <v>618</v>
      </c>
      <c r="G60" s="235">
        <v>6.6584450802166951E-4</v>
      </c>
    </row>
    <row r="61" spans="1:7" ht="15.75" thickBot="1" x14ac:dyDescent="0.3">
      <c r="A61" s="26">
        <f t="shared" si="2"/>
        <v>8</v>
      </c>
      <c r="B61" s="11" t="s">
        <v>30</v>
      </c>
      <c r="C61" s="11" t="s">
        <v>44</v>
      </c>
      <c r="D61" s="228" t="s">
        <v>381</v>
      </c>
      <c r="E61" s="228" t="s">
        <v>970</v>
      </c>
      <c r="F61" s="228" t="s">
        <v>582</v>
      </c>
      <c r="G61" s="235">
        <v>6.812374142831203E-4</v>
      </c>
    </row>
    <row r="62" spans="1:7" ht="15.75" thickBot="1" x14ac:dyDescent="0.3">
      <c r="A62" s="26">
        <f t="shared" si="2"/>
        <v>9</v>
      </c>
      <c r="B62" s="14" t="s">
        <v>30</v>
      </c>
      <c r="C62" s="14" t="s">
        <v>39</v>
      </c>
      <c r="D62" s="228" t="s">
        <v>1515</v>
      </c>
      <c r="E62" s="228" t="s">
        <v>386</v>
      </c>
      <c r="F62" s="228" t="s">
        <v>879</v>
      </c>
      <c r="G62" s="225">
        <v>-3.5490705609604639E-3</v>
      </c>
    </row>
    <row r="63" spans="1:7" ht="15.75" thickBot="1" x14ac:dyDescent="0.3">
      <c r="A63" s="26">
        <f t="shared" ref="A63:A66" si="3">1+A62</f>
        <v>10</v>
      </c>
      <c r="B63" s="14" t="s">
        <v>30</v>
      </c>
      <c r="C63" s="14" t="s">
        <v>40</v>
      </c>
      <c r="D63" s="228" t="s">
        <v>381</v>
      </c>
      <c r="E63" s="228" t="s">
        <v>862</v>
      </c>
      <c r="F63" s="228" t="s">
        <v>1665</v>
      </c>
      <c r="G63" s="236">
        <v>-3.1193380734359927E-3</v>
      </c>
    </row>
    <row r="64" spans="1:7" ht="15.75" thickBot="1" x14ac:dyDescent="0.3">
      <c r="A64" s="26">
        <f t="shared" si="3"/>
        <v>11</v>
      </c>
      <c r="B64" s="11" t="s">
        <v>30</v>
      </c>
      <c r="C64" s="11" t="s">
        <v>38</v>
      </c>
      <c r="D64" s="231" t="s">
        <v>546</v>
      </c>
      <c r="E64" s="231" t="s">
        <v>2119</v>
      </c>
      <c r="F64" s="231" t="s">
        <v>711</v>
      </c>
      <c r="G64" s="234">
        <v>1.1270925567902685E-3</v>
      </c>
    </row>
    <row r="65" spans="1:7" ht="15.75" thickBot="1" x14ac:dyDescent="0.3">
      <c r="A65" s="26">
        <f t="shared" si="3"/>
        <v>12</v>
      </c>
      <c r="B65" s="11" t="s">
        <v>43</v>
      </c>
      <c r="C65" s="11" t="s">
        <v>45</v>
      </c>
      <c r="D65" s="231" t="s">
        <v>2119</v>
      </c>
      <c r="E65" s="231" t="s">
        <v>1677</v>
      </c>
      <c r="F65" s="231" t="s">
        <v>711</v>
      </c>
      <c r="G65" s="234">
        <v>2.0878254421695819E-4</v>
      </c>
    </row>
    <row r="66" spans="1:7" ht="15.75" thickBot="1" x14ac:dyDescent="0.3">
      <c r="A66" s="26">
        <f t="shared" si="3"/>
        <v>13</v>
      </c>
      <c r="B66" s="14" t="s">
        <v>30</v>
      </c>
      <c r="C66" s="14" t="s">
        <v>36</v>
      </c>
      <c r="D66" s="231" t="s">
        <v>1193</v>
      </c>
      <c r="E66" s="231" t="s">
        <v>2187</v>
      </c>
      <c r="F66" s="231" t="s">
        <v>2119</v>
      </c>
      <c r="G66" s="235">
        <v>4.6855295765484389E-4</v>
      </c>
    </row>
    <row r="67" spans="1:7" ht="15.75" thickBot="1" x14ac:dyDescent="0.3">
      <c r="B67" s="133"/>
      <c r="C67" s="132" t="s">
        <v>46</v>
      </c>
      <c r="D67" s="233" t="s">
        <v>386</v>
      </c>
      <c r="E67" s="233" t="s">
        <v>1506</v>
      </c>
      <c r="F67" s="233" t="s">
        <v>965</v>
      </c>
      <c r="G67" s="237">
        <v>2.3277147964343489E-4</v>
      </c>
    </row>
  </sheetData>
  <sortState xmlns:xlrd2="http://schemas.microsoft.com/office/spreadsheetml/2017/richdata2" ref="A27:G66">
    <sortCondition ref="B27:B66"/>
    <sortCondition descending="1" ref="F27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06976-62F2-46D5-8C4C-F14A8AEBF442}">
  <dimension ref="A2:G67"/>
  <sheetViews>
    <sheetView showGridLines="0" workbookViewId="0">
      <selection activeCell="J1" sqref="J1"/>
    </sheetView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78</v>
      </c>
      <c r="B2" s="269"/>
      <c r="C2" s="269"/>
      <c r="D2" s="269"/>
    </row>
    <row r="21" spans="1:7" ht="15.75" x14ac:dyDescent="0.25">
      <c r="A21" s="269" t="s">
        <v>77</v>
      </c>
      <c r="B21" s="269"/>
      <c r="C21" s="269"/>
      <c r="D21" s="269"/>
      <c r="E21" s="269"/>
    </row>
    <row r="22" spans="1:7" ht="15.75" thickBot="1" x14ac:dyDescent="0.3"/>
    <row r="23" spans="1:7" ht="15.75" customHeight="1" thickBot="1" x14ac:dyDescent="0.3">
      <c r="D23" s="288" t="s">
        <v>53</v>
      </c>
      <c r="E23" s="289"/>
      <c r="F23" s="290"/>
      <c r="G23" s="291" t="s">
        <v>1523</v>
      </c>
    </row>
    <row r="24" spans="1:7" ht="15.75" thickBot="1" x14ac:dyDescent="0.3">
      <c r="D24" s="294" t="s">
        <v>54</v>
      </c>
      <c r="E24" s="294"/>
      <c r="F24" s="295"/>
      <c r="G24" s="292"/>
    </row>
    <row r="25" spans="1:7" ht="15.75" thickBot="1" x14ac:dyDescent="0.3">
      <c r="D25" s="283" t="s">
        <v>55</v>
      </c>
      <c r="E25" s="284"/>
      <c r="F25" s="285"/>
      <c r="G25" s="293"/>
    </row>
    <row r="26" spans="1:7" ht="15.75" thickBot="1" x14ac:dyDescent="0.3">
      <c r="A26" s="9" t="s">
        <v>1</v>
      </c>
      <c r="B26" s="9" t="s">
        <v>2</v>
      </c>
      <c r="C26" s="9" t="s">
        <v>3</v>
      </c>
      <c r="D26" s="10">
        <v>44501</v>
      </c>
      <c r="E26" s="10">
        <v>44531</v>
      </c>
      <c r="F26" s="10">
        <v>44562</v>
      </c>
      <c r="G26" s="9"/>
    </row>
    <row r="27" spans="1:7" ht="15.75" thickBot="1" x14ac:dyDescent="0.3">
      <c r="A27" s="27">
        <v>1</v>
      </c>
      <c r="B27" s="14" t="s">
        <v>7</v>
      </c>
      <c r="C27" s="14" t="s">
        <v>20</v>
      </c>
      <c r="D27" s="228" t="s">
        <v>2199</v>
      </c>
      <c r="E27" s="228" t="s">
        <v>2200</v>
      </c>
      <c r="F27" s="226" t="s">
        <v>1439</v>
      </c>
      <c r="G27" s="15">
        <v>4.4665669493915053E-2</v>
      </c>
    </row>
    <row r="28" spans="1:7" ht="15.75" thickBot="1" x14ac:dyDescent="0.3">
      <c r="A28" s="27">
        <f>+A27+1</f>
        <v>2</v>
      </c>
      <c r="B28" s="14" t="s">
        <v>7</v>
      </c>
      <c r="C28" s="14" t="s">
        <v>22</v>
      </c>
      <c r="D28" s="228" t="s">
        <v>2225</v>
      </c>
      <c r="E28" s="228" t="s">
        <v>2226</v>
      </c>
      <c r="F28" s="226" t="s">
        <v>2227</v>
      </c>
      <c r="G28" s="15">
        <v>4.5084948147945711E-2</v>
      </c>
    </row>
    <row r="29" spans="1:7" ht="15.75" thickBot="1" x14ac:dyDescent="0.3">
      <c r="A29" s="27">
        <f t="shared" ref="A29:A30" si="0">+A28+1</f>
        <v>3</v>
      </c>
      <c r="B29" s="11" t="s">
        <v>7</v>
      </c>
      <c r="C29" s="11" t="s">
        <v>12</v>
      </c>
      <c r="D29" s="226" t="s">
        <v>2193</v>
      </c>
      <c r="E29" s="228" t="s">
        <v>2194</v>
      </c>
      <c r="F29" s="226" t="s">
        <v>2195</v>
      </c>
      <c r="G29" s="15">
        <v>7.4843910731583196E-3</v>
      </c>
    </row>
    <row r="30" spans="1:7" ht="15.75" thickBot="1" x14ac:dyDescent="0.3">
      <c r="A30" s="27">
        <f t="shared" si="0"/>
        <v>4</v>
      </c>
      <c r="B30" s="11" t="s">
        <v>7</v>
      </c>
      <c r="C30" s="11" t="s">
        <v>9</v>
      </c>
      <c r="D30" s="228" t="s">
        <v>2219</v>
      </c>
      <c r="E30" s="228" t="s">
        <v>559</v>
      </c>
      <c r="F30" s="226" t="s">
        <v>2220</v>
      </c>
      <c r="G30" s="15">
        <v>7.984884362514641E-3</v>
      </c>
    </row>
    <row r="31" spans="1:7" ht="15.75" thickBot="1" x14ac:dyDescent="0.3">
      <c r="A31" s="27">
        <f t="shared" ref="A31:A51" si="1">+A30+1</f>
        <v>5</v>
      </c>
      <c r="B31" s="14" t="s">
        <v>7</v>
      </c>
      <c r="C31" s="14" t="s">
        <v>24</v>
      </c>
      <c r="D31" s="228" t="s">
        <v>2059</v>
      </c>
      <c r="E31" s="228" t="s">
        <v>1852</v>
      </c>
      <c r="F31" s="228" t="s">
        <v>902</v>
      </c>
      <c r="G31" s="15">
        <v>3.0916780578612788E-2</v>
      </c>
    </row>
    <row r="32" spans="1:7" ht="15.75" thickBot="1" x14ac:dyDescent="0.3">
      <c r="A32" s="27">
        <f t="shared" si="1"/>
        <v>6</v>
      </c>
      <c r="B32" s="14" t="s">
        <v>7</v>
      </c>
      <c r="C32" s="14" t="s">
        <v>18</v>
      </c>
      <c r="D32" s="228" t="s">
        <v>2230</v>
      </c>
      <c r="E32" s="228" t="s">
        <v>2231</v>
      </c>
      <c r="F32" s="228" t="s">
        <v>1536</v>
      </c>
      <c r="G32" s="15">
        <v>8.8965729852500119E-3</v>
      </c>
    </row>
    <row r="33" spans="1:7" ht="15.75" thickBot="1" x14ac:dyDescent="0.3">
      <c r="A33" s="27">
        <f t="shared" si="1"/>
        <v>7</v>
      </c>
      <c r="B33" s="14" t="s">
        <v>7</v>
      </c>
      <c r="C33" s="14" t="s">
        <v>16</v>
      </c>
      <c r="D33" s="228" t="s">
        <v>1923</v>
      </c>
      <c r="E33" s="228" t="s">
        <v>2236</v>
      </c>
      <c r="F33" s="228" t="s">
        <v>2225</v>
      </c>
      <c r="G33" s="15">
        <v>2.5788055958002556E-2</v>
      </c>
    </row>
    <row r="34" spans="1:7" ht="15.75" thickBot="1" x14ac:dyDescent="0.3">
      <c r="A34" s="27">
        <f t="shared" si="1"/>
        <v>8</v>
      </c>
      <c r="B34" s="11" t="s">
        <v>7</v>
      </c>
      <c r="C34" s="18" t="s">
        <v>15</v>
      </c>
      <c r="D34" s="228" t="s">
        <v>2205</v>
      </c>
      <c r="E34" s="228" t="s">
        <v>2206</v>
      </c>
      <c r="F34" s="228" t="s">
        <v>2207</v>
      </c>
      <c r="G34" s="13">
        <v>-1.9953417182043687E-3</v>
      </c>
    </row>
    <row r="35" spans="1:7" ht="15.75" thickBot="1" x14ac:dyDescent="0.3">
      <c r="A35" s="27">
        <f t="shared" si="1"/>
        <v>9</v>
      </c>
      <c r="B35" s="14" t="s">
        <v>7</v>
      </c>
      <c r="C35" s="20" t="s">
        <v>11</v>
      </c>
      <c r="D35" s="228" t="s">
        <v>941</v>
      </c>
      <c r="E35" s="228" t="s">
        <v>1044</v>
      </c>
      <c r="F35" s="228" t="s">
        <v>2221</v>
      </c>
      <c r="G35" s="15">
        <v>3.6838667515092821E-2</v>
      </c>
    </row>
    <row r="36" spans="1:7" ht="15.75" thickBot="1" x14ac:dyDescent="0.3">
      <c r="A36" s="27">
        <f t="shared" si="1"/>
        <v>10</v>
      </c>
      <c r="B36" s="14" t="s">
        <v>7</v>
      </c>
      <c r="C36" s="14" t="s">
        <v>21</v>
      </c>
      <c r="D36" s="228" t="s">
        <v>2197</v>
      </c>
      <c r="E36" s="228" t="s">
        <v>1629</v>
      </c>
      <c r="F36" s="228" t="s">
        <v>2218</v>
      </c>
      <c r="G36" s="15">
        <v>9.9105771290792719E-3</v>
      </c>
    </row>
    <row r="37" spans="1:7" ht="15.75" thickBot="1" x14ac:dyDescent="0.3">
      <c r="A37" s="27">
        <f t="shared" si="1"/>
        <v>11</v>
      </c>
      <c r="B37" s="11" t="s">
        <v>7</v>
      </c>
      <c r="C37" s="11" t="s">
        <v>32</v>
      </c>
      <c r="D37" s="228" t="s">
        <v>2223</v>
      </c>
      <c r="E37" s="226" t="s">
        <v>2224</v>
      </c>
      <c r="F37" s="228" t="s">
        <v>390</v>
      </c>
      <c r="G37" s="13">
        <v>-2.8560394892801752E-2</v>
      </c>
    </row>
    <row r="38" spans="1:7" ht="15.75" thickBot="1" x14ac:dyDescent="0.3">
      <c r="A38" s="27">
        <f t="shared" si="1"/>
        <v>12</v>
      </c>
      <c r="B38" s="11" t="s">
        <v>7</v>
      </c>
      <c r="C38" s="11" t="s">
        <v>31</v>
      </c>
      <c r="D38" s="231" t="s">
        <v>1515</v>
      </c>
      <c r="E38" s="228" t="s">
        <v>2222</v>
      </c>
      <c r="F38" s="228" t="s">
        <v>2059</v>
      </c>
      <c r="G38" s="15">
        <v>3.416638085044766E-2</v>
      </c>
    </row>
    <row r="39" spans="1:7" ht="15.75" thickBot="1" x14ac:dyDescent="0.3">
      <c r="A39" s="27">
        <f t="shared" si="1"/>
        <v>13</v>
      </c>
      <c r="B39" s="11" t="s">
        <v>7</v>
      </c>
      <c r="C39" s="11" t="s">
        <v>2179</v>
      </c>
      <c r="D39" s="228" t="s">
        <v>2232</v>
      </c>
      <c r="E39" s="228" t="s">
        <v>1408</v>
      </c>
      <c r="F39" s="228" t="s">
        <v>1544</v>
      </c>
      <c r="G39" s="15">
        <v>3.8677363791768463E-2</v>
      </c>
    </row>
    <row r="40" spans="1:7" ht="15.75" thickBot="1" x14ac:dyDescent="0.3">
      <c r="A40" s="27">
        <f t="shared" si="1"/>
        <v>14</v>
      </c>
      <c r="B40" s="14" t="s">
        <v>7</v>
      </c>
      <c r="C40" s="14" t="s">
        <v>8</v>
      </c>
      <c r="D40" s="228" t="s">
        <v>2156</v>
      </c>
      <c r="E40" s="228" t="s">
        <v>2232</v>
      </c>
      <c r="F40" s="228" t="s">
        <v>2233</v>
      </c>
      <c r="G40" s="15">
        <v>1.6658564135959356E-2</v>
      </c>
    </row>
    <row r="41" spans="1:7" ht="15.75" thickBot="1" x14ac:dyDescent="0.3">
      <c r="A41" s="27">
        <f t="shared" si="1"/>
        <v>15</v>
      </c>
      <c r="B41" s="14" t="s">
        <v>7</v>
      </c>
      <c r="C41" s="14" t="s">
        <v>23</v>
      </c>
      <c r="D41" s="228" t="s">
        <v>2129</v>
      </c>
      <c r="E41" s="228" t="s">
        <v>2214</v>
      </c>
      <c r="F41" s="228" t="s">
        <v>2215</v>
      </c>
      <c r="G41" s="17">
        <v>-2.4629966425676532E-2</v>
      </c>
    </row>
    <row r="42" spans="1:7" ht="15.75" thickBot="1" x14ac:dyDescent="0.3">
      <c r="A42" s="27">
        <f t="shared" si="1"/>
        <v>16</v>
      </c>
      <c r="B42" s="11" t="s">
        <v>7</v>
      </c>
      <c r="C42" s="11" t="s">
        <v>25</v>
      </c>
      <c r="D42" s="228" t="s">
        <v>311</v>
      </c>
      <c r="E42" s="228" t="s">
        <v>301</v>
      </c>
      <c r="F42" s="228" t="s">
        <v>2215</v>
      </c>
      <c r="G42" s="15">
        <v>1.54799267519245E-2</v>
      </c>
    </row>
    <row r="43" spans="1:7" ht="15.75" thickBot="1" x14ac:dyDescent="0.3">
      <c r="A43" s="27">
        <f t="shared" si="1"/>
        <v>17</v>
      </c>
      <c r="B43" s="11" t="s">
        <v>7</v>
      </c>
      <c r="C43" s="11" t="s">
        <v>14</v>
      </c>
      <c r="D43" s="228" t="s">
        <v>1530</v>
      </c>
      <c r="E43" s="226" t="s">
        <v>1982</v>
      </c>
      <c r="F43" s="228" t="s">
        <v>570</v>
      </c>
      <c r="G43" s="13">
        <v>-4.7563270488702125E-2</v>
      </c>
    </row>
    <row r="44" spans="1:7" ht="15.75" thickBot="1" x14ac:dyDescent="0.3">
      <c r="A44" s="27">
        <f t="shared" si="1"/>
        <v>18</v>
      </c>
      <c r="B44" s="11" t="s">
        <v>7</v>
      </c>
      <c r="C44" s="18" t="s">
        <v>2178</v>
      </c>
      <c r="D44" s="228" t="s">
        <v>2211</v>
      </c>
      <c r="E44" s="228" t="s">
        <v>2219</v>
      </c>
      <c r="F44" s="228" t="s">
        <v>1696</v>
      </c>
      <c r="G44" s="13">
        <v>-3.3231270059038177E-2</v>
      </c>
    </row>
    <row r="45" spans="1:7" ht="15.75" thickBot="1" x14ac:dyDescent="0.3">
      <c r="A45" s="27">
        <f t="shared" si="1"/>
        <v>19</v>
      </c>
      <c r="B45" s="11" t="s">
        <v>7</v>
      </c>
      <c r="C45" s="11" t="s">
        <v>27</v>
      </c>
      <c r="D45" s="228" t="s">
        <v>1139</v>
      </c>
      <c r="E45" s="228" t="s">
        <v>1144</v>
      </c>
      <c r="F45" s="228" t="s">
        <v>1553</v>
      </c>
      <c r="G45" s="15">
        <v>2.2007747786018553E-2</v>
      </c>
    </row>
    <row r="46" spans="1:7" ht="15.75" thickBot="1" x14ac:dyDescent="0.3">
      <c r="A46" s="27">
        <f t="shared" si="1"/>
        <v>20</v>
      </c>
      <c r="B46" s="11" t="s">
        <v>7</v>
      </c>
      <c r="C46" s="11" t="s">
        <v>26</v>
      </c>
      <c r="D46" s="228" t="s">
        <v>1459</v>
      </c>
      <c r="E46" s="231" t="s">
        <v>1675</v>
      </c>
      <c r="F46" s="228" t="s">
        <v>1302</v>
      </c>
      <c r="G46" s="15">
        <v>3.1417523738875429E-2</v>
      </c>
    </row>
    <row r="47" spans="1:7" ht="15.75" thickBot="1" x14ac:dyDescent="0.3">
      <c r="A47" s="27">
        <f t="shared" si="1"/>
        <v>21</v>
      </c>
      <c r="B47" s="11" t="s">
        <v>7</v>
      </c>
      <c r="C47" s="11" t="s">
        <v>10</v>
      </c>
      <c r="D47" s="228" t="s">
        <v>2136</v>
      </c>
      <c r="E47" s="228" t="s">
        <v>2229</v>
      </c>
      <c r="F47" s="228" t="s">
        <v>409</v>
      </c>
      <c r="G47" s="16">
        <v>3.9939828519083842E-4</v>
      </c>
    </row>
    <row r="48" spans="1:7" ht="15.75" thickBot="1" x14ac:dyDescent="0.3">
      <c r="A48" s="26">
        <f t="shared" si="1"/>
        <v>22</v>
      </c>
      <c r="B48" s="11" t="s">
        <v>7</v>
      </c>
      <c r="C48" s="18" t="s">
        <v>68</v>
      </c>
      <c r="D48" s="228" t="s">
        <v>622</v>
      </c>
      <c r="E48" s="228" t="s">
        <v>314</v>
      </c>
      <c r="F48" s="228" t="s">
        <v>1459</v>
      </c>
      <c r="G48" s="13">
        <v>-3.0937132027803252E-3</v>
      </c>
    </row>
    <row r="49" spans="1:7" ht="15.75" thickBot="1" x14ac:dyDescent="0.3">
      <c r="A49" s="27">
        <f t="shared" si="1"/>
        <v>23</v>
      </c>
      <c r="B49" s="14" t="s">
        <v>7</v>
      </c>
      <c r="C49" s="14" t="s">
        <v>19</v>
      </c>
      <c r="D49" s="231" t="s">
        <v>520</v>
      </c>
      <c r="E49" s="231" t="s">
        <v>1432</v>
      </c>
      <c r="F49" s="228" t="s">
        <v>1472</v>
      </c>
      <c r="G49" s="15">
        <v>2.8684512424679471E-2</v>
      </c>
    </row>
    <row r="50" spans="1:7" ht="15.75" thickBot="1" x14ac:dyDescent="0.3">
      <c r="A50" s="27">
        <f t="shared" si="1"/>
        <v>24</v>
      </c>
      <c r="B50" s="11" t="s">
        <v>7</v>
      </c>
      <c r="C50" s="11" t="s">
        <v>2177</v>
      </c>
      <c r="D50" s="228" t="s">
        <v>2228</v>
      </c>
      <c r="E50" s="228" t="s">
        <v>1893</v>
      </c>
      <c r="F50" s="228" t="s">
        <v>929</v>
      </c>
      <c r="G50" s="15">
        <v>1.5764340195980421E-2</v>
      </c>
    </row>
    <row r="51" spans="1:7" ht="15.75" thickBot="1" x14ac:dyDescent="0.3">
      <c r="A51" s="27">
        <f t="shared" si="1"/>
        <v>25</v>
      </c>
      <c r="B51" s="14" t="s">
        <v>7</v>
      </c>
      <c r="C51" s="14" t="s">
        <v>17</v>
      </c>
      <c r="D51" s="228" t="s">
        <v>310</v>
      </c>
      <c r="E51" s="228" t="s">
        <v>2237</v>
      </c>
      <c r="F51" s="228" t="s">
        <v>603</v>
      </c>
      <c r="G51" s="17">
        <v>-2.0341606143361515E-2</v>
      </c>
    </row>
    <row r="52" spans="1:7" ht="15.75" thickBot="1" x14ac:dyDescent="0.3">
      <c r="A52" s="27">
        <f>+A53+1</f>
        <v>27</v>
      </c>
      <c r="B52" s="14" t="s">
        <v>7</v>
      </c>
      <c r="C52" s="14" t="s">
        <v>29</v>
      </c>
      <c r="D52" s="228" t="s">
        <v>1205</v>
      </c>
      <c r="E52" s="228" t="s">
        <v>1025</v>
      </c>
      <c r="F52" s="228" t="s">
        <v>1731</v>
      </c>
      <c r="G52" s="17">
        <v>-3.0614060149186682E-2</v>
      </c>
    </row>
    <row r="53" spans="1:7" ht="15.75" thickBot="1" x14ac:dyDescent="0.3">
      <c r="A53" s="221">
        <f>+A51+1</f>
        <v>26</v>
      </c>
      <c r="B53" s="141" t="s">
        <v>7</v>
      </c>
      <c r="C53" s="141" t="s">
        <v>28</v>
      </c>
      <c r="D53" s="246" t="s">
        <v>1949</v>
      </c>
      <c r="E53" s="246" t="s">
        <v>2239</v>
      </c>
      <c r="F53" s="247" t="s">
        <v>2240</v>
      </c>
      <c r="G53" s="142">
        <v>-0.23416959337858642</v>
      </c>
    </row>
    <row r="54" spans="1:7" ht="15.75" thickBot="1" x14ac:dyDescent="0.3">
      <c r="A54" s="27">
        <v>1</v>
      </c>
      <c r="B54" s="14" t="s">
        <v>30</v>
      </c>
      <c r="C54" s="14" t="s">
        <v>42</v>
      </c>
      <c r="D54" s="228" t="s">
        <v>1936</v>
      </c>
      <c r="E54" s="228" t="s">
        <v>2201</v>
      </c>
      <c r="F54" s="226" t="s">
        <v>2202</v>
      </c>
      <c r="G54" s="15">
        <v>0.11332883441028596</v>
      </c>
    </row>
    <row r="55" spans="1:7" ht="15.75" thickBot="1" x14ac:dyDescent="0.3">
      <c r="A55" s="27">
        <f>+A54+1</f>
        <v>2</v>
      </c>
      <c r="B55" s="11" t="s">
        <v>30</v>
      </c>
      <c r="C55" s="11" t="s">
        <v>41</v>
      </c>
      <c r="D55" s="226" t="s">
        <v>2208</v>
      </c>
      <c r="E55" s="226" t="s">
        <v>2209</v>
      </c>
      <c r="F55" s="226" t="s">
        <v>2210</v>
      </c>
      <c r="G55" s="15">
        <v>3.7328932838296108E-2</v>
      </c>
    </row>
    <row r="56" spans="1:7" ht="15.75" thickBot="1" x14ac:dyDescent="0.3">
      <c r="A56" s="27">
        <f>+A55+1</f>
        <v>3</v>
      </c>
      <c r="B56" s="11" t="s">
        <v>30</v>
      </c>
      <c r="C56" s="11" t="s">
        <v>37</v>
      </c>
      <c r="D56" s="228" t="s">
        <v>2196</v>
      </c>
      <c r="E56" s="228" t="s">
        <v>2197</v>
      </c>
      <c r="F56" s="226" t="s">
        <v>2198</v>
      </c>
      <c r="G56" s="15">
        <v>4.6878833149475892E-2</v>
      </c>
    </row>
    <row r="57" spans="1:7" ht="15.75" thickBot="1" x14ac:dyDescent="0.3">
      <c r="A57" s="27">
        <f t="shared" ref="A57:A66" si="2">+A56+1</f>
        <v>4</v>
      </c>
      <c r="B57" s="11" t="s">
        <v>30</v>
      </c>
      <c r="C57" s="11" t="s">
        <v>2192</v>
      </c>
      <c r="D57" s="240" t="s">
        <v>1686</v>
      </c>
      <c r="E57" s="240" t="s">
        <v>2203</v>
      </c>
      <c r="F57" s="240" t="s">
        <v>2204</v>
      </c>
      <c r="G57" s="16">
        <v>7.0946601907598272E-4</v>
      </c>
    </row>
    <row r="58" spans="1:7" ht="15.75" thickBot="1" x14ac:dyDescent="0.3">
      <c r="A58" s="27">
        <f t="shared" si="2"/>
        <v>5</v>
      </c>
      <c r="B58" s="11" t="s">
        <v>30</v>
      </c>
      <c r="C58" s="11" t="s">
        <v>33</v>
      </c>
      <c r="D58" s="228" t="s">
        <v>2216</v>
      </c>
      <c r="E58" s="228" t="s">
        <v>909</v>
      </c>
      <c r="F58" s="226" t="s">
        <v>2217</v>
      </c>
      <c r="G58" s="15">
        <v>3.5197463109040768E-2</v>
      </c>
    </row>
    <row r="59" spans="1:7" ht="15.75" thickBot="1" x14ac:dyDescent="0.3">
      <c r="A59" s="27">
        <f t="shared" si="2"/>
        <v>6</v>
      </c>
      <c r="B59" s="11" t="s">
        <v>30</v>
      </c>
      <c r="C59" s="11" t="s">
        <v>34</v>
      </c>
      <c r="D59" s="228" t="s">
        <v>2211</v>
      </c>
      <c r="E59" s="228" t="s">
        <v>2212</v>
      </c>
      <c r="F59" s="228" t="s">
        <v>2213</v>
      </c>
      <c r="G59" s="13">
        <v>-5.5682735532364136E-4</v>
      </c>
    </row>
    <row r="60" spans="1:7" ht="15.75" thickBot="1" x14ac:dyDescent="0.3">
      <c r="A60" s="27">
        <f t="shared" si="2"/>
        <v>7</v>
      </c>
      <c r="B60" s="14" t="s">
        <v>30</v>
      </c>
      <c r="C60" s="14" t="s">
        <v>35</v>
      </c>
      <c r="D60" s="228" t="s">
        <v>570</v>
      </c>
      <c r="E60" s="228" t="s">
        <v>2102</v>
      </c>
      <c r="F60" s="228" t="s">
        <v>1376</v>
      </c>
      <c r="G60" s="15">
        <v>4.2448110940372374E-3</v>
      </c>
    </row>
    <row r="61" spans="1:7" ht="15.75" thickBot="1" x14ac:dyDescent="0.3">
      <c r="A61" s="27">
        <f t="shared" si="2"/>
        <v>8</v>
      </c>
      <c r="B61" s="14" t="s">
        <v>30</v>
      </c>
      <c r="C61" s="14" t="s">
        <v>44</v>
      </c>
      <c r="D61" s="228" t="s">
        <v>2238</v>
      </c>
      <c r="E61" s="228" t="s">
        <v>929</v>
      </c>
      <c r="F61" s="228" t="s">
        <v>326</v>
      </c>
      <c r="G61" s="15">
        <v>2.9965368693320692E-3</v>
      </c>
    </row>
    <row r="62" spans="1:7" ht="15.75" thickBot="1" x14ac:dyDescent="0.3">
      <c r="A62" s="27">
        <f t="shared" si="2"/>
        <v>9</v>
      </c>
      <c r="B62" s="14" t="s">
        <v>30</v>
      </c>
      <c r="C62" s="14" t="s">
        <v>39</v>
      </c>
      <c r="D62" s="228" t="s">
        <v>1371</v>
      </c>
      <c r="E62" s="228" t="s">
        <v>909</v>
      </c>
      <c r="F62" s="228" t="s">
        <v>1641</v>
      </c>
      <c r="G62" s="17">
        <v>-2.2149263682308282E-2</v>
      </c>
    </row>
    <row r="63" spans="1:7" ht="15.75" thickBot="1" x14ac:dyDescent="0.3">
      <c r="A63" s="27">
        <f t="shared" si="2"/>
        <v>10</v>
      </c>
      <c r="B63" s="14" t="s">
        <v>30</v>
      </c>
      <c r="C63" s="20" t="s">
        <v>40</v>
      </c>
      <c r="D63" s="228" t="s">
        <v>2234</v>
      </c>
      <c r="E63" s="228" t="s">
        <v>2235</v>
      </c>
      <c r="F63" s="228" t="s">
        <v>1572</v>
      </c>
      <c r="G63" s="17">
        <v>-1.9590942646251761E-2</v>
      </c>
    </row>
    <row r="64" spans="1:7" ht="15.75" thickBot="1" x14ac:dyDescent="0.3">
      <c r="A64" s="27">
        <f t="shared" si="2"/>
        <v>11</v>
      </c>
      <c r="B64" s="14" t="s">
        <v>30</v>
      </c>
      <c r="C64" s="14" t="s">
        <v>38</v>
      </c>
      <c r="D64" s="228" t="s">
        <v>1802</v>
      </c>
      <c r="E64" s="231" t="s">
        <v>871</v>
      </c>
      <c r="F64" s="228" t="s">
        <v>1727</v>
      </c>
      <c r="G64" s="15">
        <v>1.233811236117012E-2</v>
      </c>
    </row>
    <row r="65" spans="1:7" ht="15.75" thickBot="1" x14ac:dyDescent="0.3">
      <c r="A65" s="27">
        <f t="shared" si="2"/>
        <v>12</v>
      </c>
      <c r="B65" s="14" t="s">
        <v>43</v>
      </c>
      <c r="C65" s="14" t="s">
        <v>45</v>
      </c>
      <c r="D65" s="231" t="s">
        <v>1673</v>
      </c>
      <c r="E65" s="231" t="s">
        <v>373</v>
      </c>
      <c r="F65" s="231" t="s">
        <v>1163</v>
      </c>
      <c r="G65" s="15">
        <v>9.3139685575549871E-4</v>
      </c>
    </row>
    <row r="66" spans="1:7" ht="15.75" thickBot="1" x14ac:dyDescent="0.3">
      <c r="A66" s="27">
        <f t="shared" si="2"/>
        <v>13</v>
      </c>
      <c r="B66" s="11" t="s">
        <v>30</v>
      </c>
      <c r="C66" s="11" t="s">
        <v>36</v>
      </c>
      <c r="D66" s="231" t="s">
        <v>1677</v>
      </c>
      <c r="E66" s="231" t="s">
        <v>2187</v>
      </c>
      <c r="F66" s="231" t="s">
        <v>1432</v>
      </c>
      <c r="G66" s="15">
        <v>8.5413234408634759E-4</v>
      </c>
    </row>
    <row r="67" spans="1:7" ht="15.75" thickBot="1" x14ac:dyDescent="0.3">
      <c r="B67" s="133"/>
      <c r="C67" s="132" t="s">
        <v>46</v>
      </c>
      <c r="D67" s="233" t="s">
        <v>1992</v>
      </c>
      <c r="E67" s="233" t="s">
        <v>304</v>
      </c>
      <c r="F67" s="233" t="s">
        <v>2241</v>
      </c>
      <c r="G67" s="178">
        <v>4.0792820574341998E-3</v>
      </c>
    </row>
  </sheetData>
  <sortState xmlns:xlrd2="http://schemas.microsoft.com/office/spreadsheetml/2017/richdata2" ref="A27:G66">
    <sortCondition ref="B29:B66"/>
    <sortCondition descending="1" ref="F29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60E52-D883-442C-8ADC-26ABD134D6DF}">
  <dimension ref="A2:G68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80</v>
      </c>
      <c r="B2" s="269"/>
      <c r="C2" s="269"/>
      <c r="D2" s="269"/>
    </row>
    <row r="21" spans="1:7" ht="15.75" x14ac:dyDescent="0.25">
      <c r="A21" s="269" t="s">
        <v>79</v>
      </c>
      <c r="B21" s="269"/>
      <c r="C21" s="269"/>
      <c r="D21" s="269"/>
      <c r="E21" s="269"/>
    </row>
    <row r="23" spans="1:7" ht="15.75" thickBot="1" x14ac:dyDescent="0.3"/>
    <row r="24" spans="1:7" ht="15" customHeight="1" thickBot="1" x14ac:dyDescent="0.3">
      <c r="D24" s="288" t="s">
        <v>2359</v>
      </c>
      <c r="E24" s="289"/>
      <c r="F24" s="290"/>
      <c r="G24" s="291" t="s">
        <v>1523</v>
      </c>
    </row>
    <row r="25" spans="1:7" ht="15.75" thickBot="1" x14ac:dyDescent="0.3">
      <c r="D25" s="294" t="s">
        <v>2360</v>
      </c>
      <c r="E25" s="294"/>
      <c r="F25" s="295"/>
      <c r="G25" s="292"/>
    </row>
    <row r="26" spans="1:7" ht="15.75" thickBot="1" x14ac:dyDescent="0.3">
      <c r="D26" s="283" t="s">
        <v>2361</v>
      </c>
      <c r="E26" s="284"/>
      <c r="F26" s="285"/>
      <c r="G26" s="293"/>
    </row>
    <row r="27" spans="1:7" ht="15.75" thickBot="1" x14ac:dyDescent="0.3">
      <c r="A27" s="9" t="s">
        <v>1</v>
      </c>
      <c r="B27" s="9" t="s">
        <v>2</v>
      </c>
      <c r="C27" s="9" t="s">
        <v>3</v>
      </c>
      <c r="D27" s="10">
        <v>44501</v>
      </c>
      <c r="E27" s="10">
        <v>44531</v>
      </c>
      <c r="F27" s="10">
        <v>44562</v>
      </c>
      <c r="G27" s="9"/>
    </row>
    <row r="28" spans="1:7" ht="15.75" thickBot="1" x14ac:dyDescent="0.3">
      <c r="A28" s="26">
        <v>1</v>
      </c>
      <c r="B28" s="11" t="s">
        <v>7</v>
      </c>
      <c r="C28" s="11" t="s">
        <v>12</v>
      </c>
      <c r="D28" s="226" t="s">
        <v>2242</v>
      </c>
      <c r="E28" s="226" t="s">
        <v>2242</v>
      </c>
      <c r="F28" s="226" t="s">
        <v>2242</v>
      </c>
      <c r="G28" s="16">
        <v>2.7386785978868122E-2</v>
      </c>
    </row>
    <row r="29" spans="1:7" ht="15.75" thickBot="1" x14ac:dyDescent="0.3">
      <c r="A29" s="26">
        <f t="shared" ref="A29:A54" si="0">+A28+1</f>
        <v>2</v>
      </c>
      <c r="B29" s="14" t="s">
        <v>7</v>
      </c>
      <c r="C29" s="14" t="s">
        <v>23</v>
      </c>
      <c r="D29" s="226" t="s">
        <v>2267</v>
      </c>
      <c r="E29" s="226" t="s">
        <v>2267</v>
      </c>
      <c r="F29" s="226" t="s">
        <v>2268</v>
      </c>
      <c r="G29" s="16">
        <v>2.8125354201136821E-2</v>
      </c>
    </row>
    <row r="30" spans="1:7" ht="15.75" thickBot="1" x14ac:dyDescent="0.3">
      <c r="A30" s="26">
        <f t="shared" si="0"/>
        <v>3</v>
      </c>
      <c r="B30" s="14" t="s">
        <v>7</v>
      </c>
      <c r="C30" s="14" t="s">
        <v>21</v>
      </c>
      <c r="D30" s="226" t="s">
        <v>2271</v>
      </c>
      <c r="E30" s="226" t="s">
        <v>2272</v>
      </c>
      <c r="F30" s="226" t="s">
        <v>2273</v>
      </c>
      <c r="G30" s="16">
        <v>1.7445269193080204E-2</v>
      </c>
    </row>
    <row r="31" spans="1:7" ht="15.75" thickBot="1" x14ac:dyDescent="0.3">
      <c r="A31" s="26">
        <f t="shared" si="0"/>
        <v>4</v>
      </c>
      <c r="B31" s="14" t="s">
        <v>7</v>
      </c>
      <c r="C31" s="14" t="s">
        <v>16</v>
      </c>
      <c r="D31" s="226" t="s">
        <v>2334</v>
      </c>
      <c r="E31" s="226" t="s">
        <v>2335</v>
      </c>
      <c r="F31" s="226" t="s">
        <v>2336</v>
      </c>
      <c r="G31" s="15">
        <v>5.0794311008940718E-2</v>
      </c>
    </row>
    <row r="32" spans="1:7" ht="15.75" thickBot="1" x14ac:dyDescent="0.3">
      <c r="A32" s="26">
        <f t="shared" si="0"/>
        <v>5</v>
      </c>
      <c r="B32" s="11" t="s">
        <v>7</v>
      </c>
      <c r="C32" s="11" t="s">
        <v>10</v>
      </c>
      <c r="D32" s="226" t="s">
        <v>2301</v>
      </c>
      <c r="E32" s="226" t="s">
        <v>2302</v>
      </c>
      <c r="F32" s="226" t="s">
        <v>2303</v>
      </c>
      <c r="G32" s="13">
        <v>-2.4321962671691733E-3</v>
      </c>
    </row>
    <row r="33" spans="1:7" ht="15.75" thickBot="1" x14ac:dyDescent="0.3">
      <c r="A33" s="26">
        <f t="shared" si="0"/>
        <v>6</v>
      </c>
      <c r="B33" s="11" t="s">
        <v>7</v>
      </c>
      <c r="C33" s="11" t="s">
        <v>14</v>
      </c>
      <c r="D33" s="226" t="s">
        <v>2295</v>
      </c>
      <c r="E33" s="226" t="s">
        <v>2296</v>
      </c>
      <c r="F33" s="226" t="s">
        <v>2297</v>
      </c>
      <c r="G33" s="16">
        <v>3.7161810807106677E-2</v>
      </c>
    </row>
    <row r="34" spans="1:7" ht="15.75" thickBot="1" x14ac:dyDescent="0.3">
      <c r="A34" s="26">
        <f t="shared" si="0"/>
        <v>7</v>
      </c>
      <c r="B34" s="14" t="s">
        <v>7</v>
      </c>
      <c r="C34" s="14" t="s">
        <v>28</v>
      </c>
      <c r="D34" s="226" t="s">
        <v>2353</v>
      </c>
      <c r="E34" s="226" t="s">
        <v>2354</v>
      </c>
      <c r="F34" s="226" t="s">
        <v>2355</v>
      </c>
      <c r="G34" s="15">
        <v>2.8596260852615685E-2</v>
      </c>
    </row>
    <row r="35" spans="1:7" ht="15.75" thickBot="1" x14ac:dyDescent="0.3">
      <c r="A35" s="26">
        <f t="shared" si="0"/>
        <v>8</v>
      </c>
      <c r="B35" s="14" t="s">
        <v>7</v>
      </c>
      <c r="C35" s="14" t="s">
        <v>15</v>
      </c>
      <c r="D35" s="226" t="s">
        <v>2255</v>
      </c>
      <c r="E35" s="226" t="s">
        <v>2256</v>
      </c>
      <c r="F35" s="226" t="s">
        <v>2257</v>
      </c>
      <c r="G35" s="16">
        <v>9.5315465912425568E-3</v>
      </c>
    </row>
    <row r="36" spans="1:7" ht="15.75" thickBot="1" x14ac:dyDescent="0.3">
      <c r="A36" s="26">
        <f t="shared" si="0"/>
        <v>9</v>
      </c>
      <c r="B36" s="14" t="s">
        <v>7</v>
      </c>
      <c r="C36" s="14" t="s">
        <v>2177</v>
      </c>
      <c r="D36" s="226" t="s">
        <v>2289</v>
      </c>
      <c r="E36" s="226" t="s">
        <v>2290</v>
      </c>
      <c r="F36" s="226" t="s">
        <v>2291</v>
      </c>
      <c r="G36" s="16">
        <v>5.090645568626595E-3</v>
      </c>
    </row>
    <row r="37" spans="1:7" ht="15.75" thickBot="1" x14ac:dyDescent="0.3">
      <c r="A37" s="26">
        <f t="shared" si="0"/>
        <v>10</v>
      </c>
      <c r="B37" s="14" t="s">
        <v>7</v>
      </c>
      <c r="C37" s="14" t="s">
        <v>22</v>
      </c>
      <c r="D37" s="226" t="s">
        <v>2286</v>
      </c>
      <c r="E37" s="226" t="s">
        <v>2287</v>
      </c>
      <c r="F37" s="226" t="s">
        <v>2288</v>
      </c>
      <c r="G37" s="16">
        <v>0.11343701846676729</v>
      </c>
    </row>
    <row r="38" spans="1:7" ht="15.75" thickBot="1" x14ac:dyDescent="0.3">
      <c r="A38" s="26">
        <f t="shared" si="0"/>
        <v>11</v>
      </c>
      <c r="B38" s="14" t="s">
        <v>7</v>
      </c>
      <c r="C38" s="14" t="s">
        <v>68</v>
      </c>
      <c r="D38" s="226" t="s">
        <v>2316</v>
      </c>
      <c r="E38" s="226" t="s">
        <v>2317</v>
      </c>
      <c r="F38" s="226" t="s">
        <v>2318</v>
      </c>
      <c r="G38" s="16">
        <v>2.1689455685906411E-2</v>
      </c>
    </row>
    <row r="39" spans="1:7" ht="15.75" thickBot="1" x14ac:dyDescent="0.3">
      <c r="A39" s="26">
        <f t="shared" si="0"/>
        <v>12</v>
      </c>
      <c r="B39" s="14" t="s">
        <v>7</v>
      </c>
      <c r="C39" s="14" t="s">
        <v>11</v>
      </c>
      <c r="D39" s="226" t="s">
        <v>2277</v>
      </c>
      <c r="E39" s="226" t="s">
        <v>2278</v>
      </c>
      <c r="F39" s="226" t="s">
        <v>2279</v>
      </c>
      <c r="G39" s="16">
        <v>2.1691110453897933E-2</v>
      </c>
    </row>
    <row r="40" spans="1:7" ht="15.75" thickBot="1" x14ac:dyDescent="0.3">
      <c r="A40" s="26">
        <f t="shared" si="0"/>
        <v>13</v>
      </c>
      <c r="B40" s="14" t="s">
        <v>7</v>
      </c>
      <c r="C40" s="14" t="s">
        <v>25</v>
      </c>
      <c r="D40" s="226" t="s">
        <v>2292</v>
      </c>
      <c r="E40" s="226" t="s">
        <v>2293</v>
      </c>
      <c r="F40" s="226" t="s">
        <v>2294</v>
      </c>
      <c r="G40" s="16">
        <v>3.7630012457066708E-2</v>
      </c>
    </row>
    <row r="41" spans="1:7" ht="15.75" thickBot="1" x14ac:dyDescent="0.3">
      <c r="A41" s="26">
        <f t="shared" si="0"/>
        <v>14</v>
      </c>
      <c r="B41" s="11" t="s">
        <v>7</v>
      </c>
      <c r="C41" s="18" t="s">
        <v>20</v>
      </c>
      <c r="D41" s="226" t="s">
        <v>2246</v>
      </c>
      <c r="E41" s="226" t="s">
        <v>2247</v>
      </c>
      <c r="F41" s="226" t="s">
        <v>2248</v>
      </c>
      <c r="G41" s="16">
        <v>3.8739803568128006E-3</v>
      </c>
    </row>
    <row r="42" spans="1:7" ht="15.75" thickBot="1" x14ac:dyDescent="0.3">
      <c r="A42" s="26">
        <f t="shared" si="0"/>
        <v>15</v>
      </c>
      <c r="B42" s="11" t="s">
        <v>7</v>
      </c>
      <c r="C42" s="18" t="s">
        <v>2178</v>
      </c>
      <c r="D42" s="226" t="s">
        <v>2298</v>
      </c>
      <c r="E42" s="226" t="s">
        <v>2299</v>
      </c>
      <c r="F42" s="226" t="s">
        <v>2300</v>
      </c>
      <c r="G42" s="17">
        <v>-5.2397112730608431E-2</v>
      </c>
    </row>
    <row r="43" spans="1:7" ht="15.75" thickBot="1" x14ac:dyDescent="0.3">
      <c r="A43" s="26">
        <f t="shared" si="0"/>
        <v>16</v>
      </c>
      <c r="B43" s="14" t="s">
        <v>7</v>
      </c>
      <c r="C43" s="14" t="s">
        <v>19</v>
      </c>
      <c r="D43" s="226" t="s">
        <v>2313</v>
      </c>
      <c r="E43" s="226" t="s">
        <v>2314</v>
      </c>
      <c r="F43" s="226" t="s">
        <v>2315</v>
      </c>
      <c r="G43" s="16">
        <v>4.4436667603049429E-2</v>
      </c>
    </row>
    <row r="44" spans="1:7" ht="15.75" thickBot="1" x14ac:dyDescent="0.3">
      <c r="A44" s="26">
        <f t="shared" si="0"/>
        <v>17</v>
      </c>
      <c r="B44" s="14" t="s">
        <v>7</v>
      </c>
      <c r="C44" s="14" t="s">
        <v>9</v>
      </c>
      <c r="D44" s="226" t="s">
        <v>2274</v>
      </c>
      <c r="E44" s="226" t="s">
        <v>2275</v>
      </c>
      <c r="F44" s="226" t="s">
        <v>2276</v>
      </c>
      <c r="G44" s="17">
        <v>-3.278845634520966E-2</v>
      </c>
    </row>
    <row r="45" spans="1:7" ht="15.75" thickBot="1" x14ac:dyDescent="0.3">
      <c r="A45" s="26">
        <f t="shared" si="0"/>
        <v>18</v>
      </c>
      <c r="B45" s="11" t="s">
        <v>7</v>
      </c>
      <c r="C45" s="11" t="s">
        <v>17</v>
      </c>
      <c r="D45" s="226" t="s">
        <v>2340</v>
      </c>
      <c r="E45" s="226" t="s">
        <v>2341</v>
      </c>
      <c r="F45" s="226" t="s">
        <v>2342</v>
      </c>
      <c r="G45" s="13">
        <v>-8.7827081760513681E-3</v>
      </c>
    </row>
    <row r="46" spans="1:7" ht="15.75" thickBot="1" x14ac:dyDescent="0.3">
      <c r="A46" s="26">
        <f t="shared" si="0"/>
        <v>19</v>
      </c>
      <c r="B46" s="14" t="s">
        <v>7</v>
      </c>
      <c r="C46" s="20" t="s">
        <v>27</v>
      </c>
      <c r="D46" s="226" t="s">
        <v>2325</v>
      </c>
      <c r="E46" s="226" t="s">
        <v>2326</v>
      </c>
      <c r="F46" s="226" t="s">
        <v>2327</v>
      </c>
      <c r="G46" s="16">
        <v>2.1405033302043242E-2</v>
      </c>
    </row>
    <row r="47" spans="1:7" ht="15.75" thickBot="1" x14ac:dyDescent="0.3">
      <c r="A47" s="26">
        <f t="shared" si="0"/>
        <v>20</v>
      </c>
      <c r="B47" s="11" t="s">
        <v>7</v>
      </c>
      <c r="C47" s="11" t="s">
        <v>26</v>
      </c>
      <c r="D47" s="226" t="s">
        <v>2307</v>
      </c>
      <c r="E47" s="226" t="s">
        <v>2308</v>
      </c>
      <c r="F47" s="226" t="s">
        <v>2309</v>
      </c>
      <c r="G47" s="13">
        <v>-3.1550457607041726E-2</v>
      </c>
    </row>
    <row r="48" spans="1:7" ht="15.75" thickBot="1" x14ac:dyDescent="0.3">
      <c r="A48" s="26">
        <f t="shared" si="0"/>
        <v>21</v>
      </c>
      <c r="B48" s="11" t="s">
        <v>7</v>
      </c>
      <c r="C48" s="11" t="s">
        <v>18</v>
      </c>
      <c r="D48" s="226" t="s">
        <v>2304</v>
      </c>
      <c r="E48" s="226" t="s">
        <v>2305</v>
      </c>
      <c r="F48" s="226" t="s">
        <v>2306</v>
      </c>
      <c r="G48" s="13">
        <v>-3.0925760604274544E-2</v>
      </c>
    </row>
    <row r="49" spans="1:7" ht="15.75" thickBot="1" x14ac:dyDescent="0.3">
      <c r="A49" s="26">
        <f t="shared" si="0"/>
        <v>22</v>
      </c>
      <c r="B49" s="11" t="s">
        <v>7</v>
      </c>
      <c r="C49" s="11" t="s">
        <v>31</v>
      </c>
      <c r="D49" s="226" t="s">
        <v>2280</v>
      </c>
      <c r="E49" s="226" t="s">
        <v>2281</v>
      </c>
      <c r="F49" s="226" t="s">
        <v>2282</v>
      </c>
      <c r="G49" s="16">
        <v>0.11509136816567017</v>
      </c>
    </row>
    <row r="50" spans="1:7" ht="15.75" thickBot="1" x14ac:dyDescent="0.3">
      <c r="A50" s="26">
        <f t="shared" si="0"/>
        <v>23</v>
      </c>
      <c r="B50" s="14" t="s">
        <v>7</v>
      </c>
      <c r="C50" s="14" t="s">
        <v>2179</v>
      </c>
      <c r="D50" s="226" t="s">
        <v>2337</v>
      </c>
      <c r="E50" s="226" t="s">
        <v>2338</v>
      </c>
      <c r="F50" s="226" t="s">
        <v>2339</v>
      </c>
      <c r="G50" s="17">
        <v>-1.9100354314265933E-3</v>
      </c>
    </row>
    <row r="51" spans="1:7" ht="15.75" thickBot="1" x14ac:dyDescent="0.3">
      <c r="A51" s="26">
        <f t="shared" si="0"/>
        <v>24</v>
      </c>
      <c r="B51" s="11" t="s">
        <v>7</v>
      </c>
      <c r="C51" s="11" t="s">
        <v>24</v>
      </c>
      <c r="D51" s="226" t="s">
        <v>2264</v>
      </c>
      <c r="E51" s="226" t="s">
        <v>2265</v>
      </c>
      <c r="F51" s="226" t="s">
        <v>2266</v>
      </c>
      <c r="G51" s="16">
        <v>3.5615086273025343E-2</v>
      </c>
    </row>
    <row r="52" spans="1:7" ht="15.75" thickBot="1" x14ac:dyDescent="0.3">
      <c r="A52" s="26">
        <f t="shared" si="0"/>
        <v>25</v>
      </c>
      <c r="B52" s="14" t="s">
        <v>7</v>
      </c>
      <c r="C52" s="14" t="s">
        <v>29</v>
      </c>
      <c r="D52" s="226" t="s">
        <v>2328</v>
      </c>
      <c r="E52" s="226" t="s">
        <v>2329</v>
      </c>
      <c r="F52" s="226" t="s">
        <v>2330</v>
      </c>
      <c r="G52" s="16">
        <v>3.077559222207521E-2</v>
      </c>
    </row>
    <row r="53" spans="1:7" ht="15.75" thickBot="1" x14ac:dyDescent="0.3">
      <c r="A53" s="26">
        <f t="shared" si="0"/>
        <v>26</v>
      </c>
      <c r="B53" s="11" t="s">
        <v>7</v>
      </c>
      <c r="C53" s="11" t="s">
        <v>8</v>
      </c>
      <c r="D53" s="226" t="s">
        <v>2310</v>
      </c>
      <c r="E53" s="226" t="s">
        <v>2311</v>
      </c>
      <c r="F53" s="226" t="s">
        <v>2312</v>
      </c>
      <c r="G53" s="16">
        <v>4.1364748915880933E-2</v>
      </c>
    </row>
    <row r="54" spans="1:7" ht="15.75" thickBot="1" x14ac:dyDescent="0.3">
      <c r="A54" s="139">
        <f t="shared" si="0"/>
        <v>27</v>
      </c>
      <c r="B54" s="136" t="s">
        <v>7</v>
      </c>
      <c r="C54" s="136" t="s">
        <v>32</v>
      </c>
      <c r="D54" s="250" t="s">
        <v>2283</v>
      </c>
      <c r="E54" s="250" t="s">
        <v>2284</v>
      </c>
      <c r="F54" s="250" t="s">
        <v>2285</v>
      </c>
      <c r="G54" s="251">
        <v>5.0052830393605974E-3</v>
      </c>
    </row>
    <row r="55" spans="1:7" ht="15.75" thickBot="1" x14ac:dyDescent="0.3">
      <c r="A55" s="140">
        <v>1</v>
      </c>
      <c r="B55" s="11" t="s">
        <v>30</v>
      </c>
      <c r="C55" s="11" t="s">
        <v>2192</v>
      </c>
      <c r="D55" s="240" t="s">
        <v>2252</v>
      </c>
      <c r="E55" s="240" t="s">
        <v>2253</v>
      </c>
      <c r="F55" s="240" t="s">
        <v>2254</v>
      </c>
      <c r="G55" s="252">
        <v>1.8233266742803234E-2</v>
      </c>
    </row>
    <row r="56" spans="1:7" ht="15.75" thickBot="1" x14ac:dyDescent="0.3">
      <c r="A56" s="140">
        <f>+A55+1</f>
        <v>2</v>
      </c>
      <c r="B56" s="11" t="s">
        <v>43</v>
      </c>
      <c r="C56" s="11" t="s">
        <v>45</v>
      </c>
      <c r="D56" s="226" t="s">
        <v>2242</v>
      </c>
      <c r="E56" s="226" t="s">
        <v>2242</v>
      </c>
      <c r="F56" s="226" t="s">
        <v>2352</v>
      </c>
      <c r="G56" s="13">
        <v>-0.12254390490637501</v>
      </c>
    </row>
    <row r="57" spans="1:7" ht="15.75" thickBot="1" x14ac:dyDescent="0.3">
      <c r="A57" s="140">
        <f t="shared" ref="A57:A67" si="1">+A56+1</f>
        <v>3</v>
      </c>
      <c r="B57" s="14" t="s">
        <v>30</v>
      </c>
      <c r="C57" s="14" t="s">
        <v>40</v>
      </c>
      <c r="D57" s="226" t="s">
        <v>2319</v>
      </c>
      <c r="E57" s="226" t="s">
        <v>2320</v>
      </c>
      <c r="F57" s="226" t="s">
        <v>2321</v>
      </c>
      <c r="G57" s="17">
        <v>-6.7562776817033487E-2</v>
      </c>
    </row>
    <row r="58" spans="1:7" ht="15.75" thickBot="1" x14ac:dyDescent="0.3">
      <c r="A58" s="140">
        <f t="shared" si="1"/>
        <v>4</v>
      </c>
      <c r="B58" s="11" t="s">
        <v>30</v>
      </c>
      <c r="C58" s="11" t="s">
        <v>37</v>
      </c>
      <c r="D58" s="226" t="s">
        <v>2243</v>
      </c>
      <c r="E58" s="226" t="s">
        <v>2244</v>
      </c>
      <c r="F58" s="226" t="s">
        <v>2245</v>
      </c>
      <c r="G58" s="13">
        <v>-5.3440288450823381E-4</v>
      </c>
    </row>
    <row r="59" spans="1:7" ht="15.75" thickBot="1" x14ac:dyDescent="0.3">
      <c r="A59" s="140">
        <f t="shared" si="1"/>
        <v>5</v>
      </c>
      <c r="B59" s="54" t="s">
        <v>30</v>
      </c>
      <c r="C59" s="54" t="s">
        <v>39</v>
      </c>
      <c r="D59" s="226" t="s">
        <v>2346</v>
      </c>
      <c r="E59" s="226" t="s">
        <v>2347</v>
      </c>
      <c r="F59" s="226" t="s">
        <v>2348</v>
      </c>
      <c r="G59" s="17">
        <v>-9.742493332854818E-2</v>
      </c>
    </row>
    <row r="60" spans="1:7" ht="15.75" thickBot="1" x14ac:dyDescent="0.3">
      <c r="A60" s="140">
        <f t="shared" si="1"/>
        <v>6</v>
      </c>
      <c r="B60" s="14" t="s">
        <v>30</v>
      </c>
      <c r="C60" s="14" t="s">
        <v>38</v>
      </c>
      <c r="D60" s="226" t="s">
        <v>2322</v>
      </c>
      <c r="E60" s="226" t="s">
        <v>2323</v>
      </c>
      <c r="F60" s="226" t="s">
        <v>2324</v>
      </c>
      <c r="G60" s="16">
        <v>3.5627451168302238E-2</v>
      </c>
    </row>
    <row r="61" spans="1:7" ht="15.75" thickBot="1" x14ac:dyDescent="0.3">
      <c r="A61" s="140">
        <f t="shared" si="1"/>
        <v>7</v>
      </c>
      <c r="B61" s="14" t="s">
        <v>30</v>
      </c>
      <c r="C61" s="14" t="s">
        <v>36</v>
      </c>
      <c r="D61" s="226" t="s">
        <v>2349</v>
      </c>
      <c r="E61" s="226" t="s">
        <v>2350</v>
      </c>
      <c r="F61" s="226" t="s">
        <v>2351</v>
      </c>
      <c r="G61" s="15">
        <v>4.2244479780766286E-2</v>
      </c>
    </row>
    <row r="62" spans="1:7" ht="15.75" thickBot="1" x14ac:dyDescent="0.3">
      <c r="A62" s="140">
        <f t="shared" si="1"/>
        <v>8</v>
      </c>
      <c r="B62" s="11" t="s">
        <v>30</v>
      </c>
      <c r="C62" s="11" t="s">
        <v>41</v>
      </c>
      <c r="D62" s="226" t="s">
        <v>2258</v>
      </c>
      <c r="E62" s="226" t="s">
        <v>2259</v>
      </c>
      <c r="F62" s="226" t="s">
        <v>2260</v>
      </c>
      <c r="G62" s="13">
        <v>-7.6108216904429704E-3</v>
      </c>
    </row>
    <row r="63" spans="1:7" ht="15.75" thickBot="1" x14ac:dyDescent="0.3">
      <c r="A63" s="140">
        <f t="shared" si="1"/>
        <v>9</v>
      </c>
      <c r="B63" s="11" t="s">
        <v>30</v>
      </c>
      <c r="C63" s="11" t="s">
        <v>34</v>
      </c>
      <c r="D63" s="226" t="s">
        <v>2261</v>
      </c>
      <c r="E63" s="226" t="s">
        <v>2262</v>
      </c>
      <c r="F63" s="226" t="s">
        <v>2263</v>
      </c>
      <c r="G63" s="13">
        <v>-2.6335920882186337E-2</v>
      </c>
    </row>
    <row r="64" spans="1:7" ht="15.75" thickBot="1" x14ac:dyDescent="0.3">
      <c r="A64" s="140">
        <f t="shared" si="1"/>
        <v>10</v>
      </c>
      <c r="B64" s="14" t="s">
        <v>30</v>
      </c>
      <c r="C64" s="20" t="s">
        <v>33</v>
      </c>
      <c r="D64" s="226" t="s">
        <v>2250</v>
      </c>
      <c r="E64" s="226" t="s">
        <v>2269</v>
      </c>
      <c r="F64" s="226" t="s">
        <v>2270</v>
      </c>
      <c r="G64" s="16">
        <v>2.3576762411736063E-2</v>
      </c>
    </row>
    <row r="65" spans="1:7" ht="15.75" thickBot="1" x14ac:dyDescent="0.3">
      <c r="A65" s="140">
        <f t="shared" si="1"/>
        <v>11</v>
      </c>
      <c r="B65" s="11" t="s">
        <v>30</v>
      </c>
      <c r="C65" s="11" t="s">
        <v>35</v>
      </c>
      <c r="D65" s="226" t="s">
        <v>2331</v>
      </c>
      <c r="E65" s="226" t="s">
        <v>2332</v>
      </c>
      <c r="F65" s="226" t="s">
        <v>2333</v>
      </c>
      <c r="G65" s="16">
        <v>1.7942408502506973E-2</v>
      </c>
    </row>
    <row r="66" spans="1:7" ht="15.75" thickBot="1" x14ac:dyDescent="0.3">
      <c r="A66" s="140">
        <f t="shared" si="1"/>
        <v>12</v>
      </c>
      <c r="B66" s="11" t="s">
        <v>30</v>
      </c>
      <c r="C66" s="11" t="s">
        <v>42</v>
      </c>
      <c r="D66" s="228" t="s">
        <v>2249</v>
      </c>
      <c r="E66" s="226" t="s">
        <v>2250</v>
      </c>
      <c r="F66" s="226" t="s">
        <v>2251</v>
      </c>
      <c r="G66" s="13">
        <v>-1.4263057454683342E-2</v>
      </c>
    </row>
    <row r="67" spans="1:7" ht="15.75" thickBot="1" x14ac:dyDescent="0.3">
      <c r="A67" s="140">
        <f t="shared" si="1"/>
        <v>13</v>
      </c>
      <c r="B67" s="11" t="s">
        <v>30</v>
      </c>
      <c r="C67" s="11" t="s">
        <v>44</v>
      </c>
      <c r="D67" s="226" t="s">
        <v>2343</v>
      </c>
      <c r="E67" s="226" t="s">
        <v>2344</v>
      </c>
      <c r="F67" s="226" t="s">
        <v>2345</v>
      </c>
      <c r="G67" s="15">
        <v>1.924594147638431E-3</v>
      </c>
    </row>
    <row r="68" spans="1:7" ht="15.75" thickBot="1" x14ac:dyDescent="0.3">
      <c r="B68" s="134"/>
      <c r="C68" s="132" t="s">
        <v>46</v>
      </c>
      <c r="D68" s="249" t="s">
        <v>2356</v>
      </c>
      <c r="E68" s="249" t="s">
        <v>2357</v>
      </c>
      <c r="F68" s="249" t="s">
        <v>2358</v>
      </c>
      <c r="G68" s="178">
        <v>1.3081668927430623E-2</v>
      </c>
    </row>
  </sheetData>
  <sortState xmlns:xlrd2="http://schemas.microsoft.com/office/spreadsheetml/2017/richdata2" ref="A28:G67">
    <sortCondition ref="B28:B67"/>
    <sortCondition descending="1" ref="F28:F67"/>
  </sortState>
  <mergeCells count="6">
    <mergeCell ref="D24:F24"/>
    <mergeCell ref="D25:F25"/>
    <mergeCell ref="D26:F26"/>
    <mergeCell ref="G24:G26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56DB-B849-4570-8DAF-029ECDA3F2D4}">
  <dimension ref="A2:G68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74</v>
      </c>
      <c r="B2" s="269"/>
      <c r="C2" s="269"/>
      <c r="D2" s="269"/>
    </row>
    <row r="21" spans="1:7" ht="15.75" x14ac:dyDescent="0.25">
      <c r="A21" s="269" t="s">
        <v>73</v>
      </c>
      <c r="B21" s="269"/>
      <c r="C21" s="269"/>
      <c r="D21" s="269"/>
      <c r="E21" s="269"/>
    </row>
    <row r="23" spans="1:7" ht="15.75" thickBot="1" x14ac:dyDescent="0.3"/>
    <row r="24" spans="1:7" ht="15.75" customHeight="1" thickBot="1" x14ac:dyDescent="0.3">
      <c r="D24" s="288" t="s">
        <v>56</v>
      </c>
      <c r="E24" s="289"/>
      <c r="F24" s="290"/>
      <c r="G24" s="291" t="s">
        <v>1523</v>
      </c>
    </row>
    <row r="25" spans="1:7" ht="15.75" thickBot="1" x14ac:dyDescent="0.3">
      <c r="D25" s="294" t="s">
        <v>2480</v>
      </c>
      <c r="E25" s="294"/>
      <c r="F25" s="295"/>
      <c r="G25" s="292"/>
    </row>
    <row r="26" spans="1:7" ht="15.75" thickBot="1" x14ac:dyDescent="0.3">
      <c r="D26" s="283" t="s">
        <v>2481</v>
      </c>
      <c r="E26" s="284"/>
      <c r="F26" s="285"/>
      <c r="G26" s="292"/>
    </row>
    <row r="27" spans="1:7" ht="15.75" thickBot="1" x14ac:dyDescent="0.3">
      <c r="A27" s="9" t="s">
        <v>1</v>
      </c>
      <c r="B27" s="9" t="s">
        <v>2</v>
      </c>
      <c r="C27" s="9" t="s">
        <v>3</v>
      </c>
      <c r="D27" s="10">
        <v>44501</v>
      </c>
      <c r="E27" s="10">
        <v>44531</v>
      </c>
      <c r="F27" s="10">
        <v>44562</v>
      </c>
      <c r="G27" s="9"/>
    </row>
    <row r="28" spans="1:7" ht="15.75" thickBot="1" x14ac:dyDescent="0.3">
      <c r="A28" s="26">
        <v>1</v>
      </c>
      <c r="B28" s="11" t="s">
        <v>7</v>
      </c>
      <c r="C28" s="11" t="s">
        <v>23</v>
      </c>
      <c r="D28" s="226" t="s">
        <v>2389</v>
      </c>
      <c r="E28" s="226" t="s">
        <v>2390</v>
      </c>
      <c r="F28" s="226" t="s">
        <v>2391</v>
      </c>
      <c r="G28" s="15">
        <v>9.423834017155186E-3</v>
      </c>
    </row>
    <row r="29" spans="1:7" ht="15.75" thickBot="1" x14ac:dyDescent="0.3">
      <c r="A29" s="26">
        <f>+A28+1</f>
        <v>2</v>
      </c>
      <c r="B29" s="11" t="s">
        <v>7</v>
      </c>
      <c r="C29" s="11" t="s">
        <v>12</v>
      </c>
      <c r="D29" s="226" t="s">
        <v>2362</v>
      </c>
      <c r="E29" s="226" t="s">
        <v>2363</v>
      </c>
      <c r="F29" s="226" t="s">
        <v>2364</v>
      </c>
      <c r="G29" s="13">
        <v>-1.9956600730119956E-4</v>
      </c>
    </row>
    <row r="30" spans="1:7" ht="15.75" thickBot="1" x14ac:dyDescent="0.3">
      <c r="A30" s="26">
        <f t="shared" ref="A30:A54" si="0">1+A29</f>
        <v>3</v>
      </c>
      <c r="B30" s="14" t="s">
        <v>7</v>
      </c>
      <c r="C30" s="14" t="s">
        <v>14</v>
      </c>
      <c r="D30" s="226" t="s">
        <v>2418</v>
      </c>
      <c r="E30" s="226" t="s">
        <v>2419</v>
      </c>
      <c r="F30" s="226" t="s">
        <v>2420</v>
      </c>
      <c r="G30" s="15">
        <v>5.1417194879725958E-3</v>
      </c>
    </row>
    <row r="31" spans="1:7" ht="15.75" thickBot="1" x14ac:dyDescent="0.3">
      <c r="A31" s="26">
        <f t="shared" si="0"/>
        <v>4</v>
      </c>
      <c r="B31" s="14" t="s">
        <v>7</v>
      </c>
      <c r="C31" s="14" t="s">
        <v>17</v>
      </c>
      <c r="D31" s="226" t="s">
        <v>2462</v>
      </c>
      <c r="E31" s="226" t="s">
        <v>2248</v>
      </c>
      <c r="F31" s="226" t="s">
        <v>2463</v>
      </c>
      <c r="G31" s="17">
        <v>-1.1803590152219934E-2</v>
      </c>
    </row>
    <row r="32" spans="1:7" ht="15.75" thickBot="1" x14ac:dyDescent="0.3">
      <c r="A32" s="26">
        <f t="shared" si="0"/>
        <v>5</v>
      </c>
      <c r="B32" s="11" t="s">
        <v>7</v>
      </c>
      <c r="C32" s="11" t="s">
        <v>25</v>
      </c>
      <c r="D32" s="226" t="s">
        <v>2415</v>
      </c>
      <c r="E32" s="226" t="s">
        <v>2416</v>
      </c>
      <c r="F32" s="226" t="s">
        <v>2417</v>
      </c>
      <c r="G32" s="13">
        <v>-1.3176494131957872E-3</v>
      </c>
    </row>
    <row r="33" spans="1:7" ht="15.75" thickBot="1" x14ac:dyDescent="0.3">
      <c r="A33" s="26">
        <f t="shared" si="0"/>
        <v>6</v>
      </c>
      <c r="B33" s="11" t="s">
        <v>7</v>
      </c>
      <c r="C33" s="11" t="s">
        <v>11</v>
      </c>
      <c r="D33" s="226" t="s">
        <v>2400</v>
      </c>
      <c r="E33" s="226" t="s">
        <v>2401</v>
      </c>
      <c r="F33" s="226" t="s">
        <v>2402</v>
      </c>
      <c r="G33" s="15">
        <v>2.5043920259105734E-3</v>
      </c>
    </row>
    <row r="34" spans="1:7" ht="15.75" thickBot="1" x14ac:dyDescent="0.3">
      <c r="A34" s="26">
        <f t="shared" si="0"/>
        <v>7</v>
      </c>
      <c r="B34" s="14" t="s">
        <v>7</v>
      </c>
      <c r="C34" s="14" t="s">
        <v>2178</v>
      </c>
      <c r="D34" s="226" t="s">
        <v>2421</v>
      </c>
      <c r="E34" s="226" t="s">
        <v>2422</v>
      </c>
      <c r="F34" s="226" t="s">
        <v>2423</v>
      </c>
      <c r="G34" s="15">
        <v>2.9441203370514368E-3</v>
      </c>
    </row>
    <row r="35" spans="1:7" ht="15.75" thickBot="1" x14ac:dyDescent="0.3">
      <c r="A35" s="26">
        <f t="shared" si="0"/>
        <v>8</v>
      </c>
      <c r="B35" s="11" t="s">
        <v>7</v>
      </c>
      <c r="C35" s="11" t="s">
        <v>10</v>
      </c>
      <c r="D35" s="226" t="s">
        <v>2424</v>
      </c>
      <c r="E35" s="226" t="s">
        <v>2425</v>
      </c>
      <c r="F35" s="226" t="s">
        <v>2426</v>
      </c>
      <c r="G35" s="13">
        <v>-3.8115218198133682E-3</v>
      </c>
    </row>
    <row r="36" spans="1:7" ht="15.75" thickBot="1" x14ac:dyDescent="0.3">
      <c r="A36" s="26">
        <f t="shared" si="0"/>
        <v>9</v>
      </c>
      <c r="B36" s="11" t="s">
        <v>7</v>
      </c>
      <c r="C36" s="11" t="s">
        <v>24</v>
      </c>
      <c r="D36" s="226" t="s">
        <v>2386</v>
      </c>
      <c r="E36" s="226" t="s">
        <v>2387</v>
      </c>
      <c r="F36" s="226" t="s">
        <v>2388</v>
      </c>
      <c r="G36" s="15">
        <v>4.2743509083298381E-3</v>
      </c>
    </row>
    <row r="37" spans="1:7" ht="15.75" thickBot="1" x14ac:dyDescent="0.3">
      <c r="A37" s="26">
        <f t="shared" si="0"/>
        <v>10</v>
      </c>
      <c r="B37" s="14" t="s">
        <v>7</v>
      </c>
      <c r="C37" s="14" t="s">
        <v>18</v>
      </c>
      <c r="D37" s="226" t="s">
        <v>2427</v>
      </c>
      <c r="E37" s="226" t="s">
        <v>2428</v>
      </c>
      <c r="F37" s="226" t="s">
        <v>2429</v>
      </c>
      <c r="G37" s="13">
        <v>-2.2048031407427837E-3</v>
      </c>
    </row>
    <row r="38" spans="1:7" ht="15.75" thickBot="1" x14ac:dyDescent="0.3">
      <c r="A38" s="26">
        <f t="shared" si="0"/>
        <v>11</v>
      </c>
      <c r="B38" s="14" t="s">
        <v>7</v>
      </c>
      <c r="C38" s="20" t="s">
        <v>21</v>
      </c>
      <c r="D38" s="226" t="s">
        <v>2395</v>
      </c>
      <c r="E38" s="226" t="s">
        <v>2396</v>
      </c>
      <c r="F38" s="226" t="s">
        <v>2397</v>
      </c>
      <c r="G38" s="17">
        <v>-3.0510155614954515E-3</v>
      </c>
    </row>
    <row r="39" spans="1:7" ht="15.75" thickBot="1" x14ac:dyDescent="0.3">
      <c r="A39" s="26">
        <f t="shared" si="0"/>
        <v>12</v>
      </c>
      <c r="B39" s="14" t="s">
        <v>7</v>
      </c>
      <c r="C39" s="14" t="s">
        <v>15</v>
      </c>
      <c r="D39" s="226" t="s">
        <v>2377</v>
      </c>
      <c r="E39" s="226" t="s">
        <v>2378</v>
      </c>
      <c r="F39" s="226" t="s">
        <v>2379</v>
      </c>
      <c r="G39" s="15">
        <v>8.9325987357997683E-3</v>
      </c>
    </row>
    <row r="40" spans="1:7" ht="15.75" thickBot="1" x14ac:dyDescent="0.3">
      <c r="A40" s="26">
        <f t="shared" si="0"/>
        <v>13</v>
      </c>
      <c r="B40" s="11" t="s">
        <v>7</v>
      </c>
      <c r="C40" s="11" t="s">
        <v>22</v>
      </c>
      <c r="D40" s="226" t="s">
        <v>2409</v>
      </c>
      <c r="E40" s="226" t="s">
        <v>2410</v>
      </c>
      <c r="F40" s="226" t="s">
        <v>2411</v>
      </c>
      <c r="G40" s="15">
        <v>4.3603635282590869E-2</v>
      </c>
    </row>
    <row r="41" spans="1:7" ht="15.75" thickBot="1" x14ac:dyDescent="0.3">
      <c r="A41" s="26">
        <f t="shared" si="0"/>
        <v>14</v>
      </c>
      <c r="B41" s="11" t="s">
        <v>7</v>
      </c>
      <c r="C41" s="11" t="s">
        <v>2177</v>
      </c>
      <c r="D41" s="226" t="s">
        <v>2412</v>
      </c>
      <c r="E41" s="226" t="s">
        <v>2413</v>
      </c>
      <c r="F41" s="226" t="s">
        <v>2414</v>
      </c>
      <c r="G41" s="13">
        <v>-2.3203637222485862E-3</v>
      </c>
    </row>
    <row r="42" spans="1:7" ht="15.75" thickBot="1" x14ac:dyDescent="0.3">
      <c r="A42" s="26">
        <f t="shared" si="0"/>
        <v>15</v>
      </c>
      <c r="B42" s="11" t="s">
        <v>7</v>
      </c>
      <c r="C42" s="11" t="s">
        <v>20</v>
      </c>
      <c r="D42" s="226" t="s">
        <v>2368</v>
      </c>
      <c r="E42" s="226" t="s">
        <v>2369</v>
      </c>
      <c r="F42" s="226" t="s">
        <v>2370</v>
      </c>
      <c r="G42" s="15">
        <v>6.5636993070291583E-3</v>
      </c>
    </row>
    <row r="43" spans="1:7" ht="15.75" thickBot="1" x14ac:dyDescent="0.3">
      <c r="A43" s="26">
        <f t="shared" si="0"/>
        <v>16</v>
      </c>
      <c r="B43" s="14" t="s">
        <v>7</v>
      </c>
      <c r="C43" s="14" t="s">
        <v>16</v>
      </c>
      <c r="D43" s="226" t="s">
        <v>2456</v>
      </c>
      <c r="E43" s="226" t="s">
        <v>2457</v>
      </c>
      <c r="F43" s="226" t="s">
        <v>2458</v>
      </c>
      <c r="G43" s="16">
        <v>1.2879850291711015E-2</v>
      </c>
    </row>
    <row r="44" spans="1:7" ht="15.75" thickBot="1" x14ac:dyDescent="0.3">
      <c r="A44" s="26">
        <f t="shared" si="0"/>
        <v>17</v>
      </c>
      <c r="B44" s="11" t="s">
        <v>7</v>
      </c>
      <c r="C44" s="11" t="s">
        <v>68</v>
      </c>
      <c r="D44" s="226" t="s">
        <v>2439</v>
      </c>
      <c r="E44" s="226" t="s">
        <v>2369</v>
      </c>
      <c r="F44" s="226" t="s">
        <v>2440</v>
      </c>
      <c r="G44" s="13">
        <v>-2.1934950805270748E-3</v>
      </c>
    </row>
    <row r="45" spans="1:7" ht="15.75" thickBot="1" x14ac:dyDescent="0.3">
      <c r="A45" s="26">
        <f t="shared" si="0"/>
        <v>18</v>
      </c>
      <c r="B45" s="11" t="s">
        <v>7</v>
      </c>
      <c r="C45" s="11" t="s">
        <v>28</v>
      </c>
      <c r="D45" s="226" t="s">
        <v>2474</v>
      </c>
      <c r="E45" s="226" t="s">
        <v>2475</v>
      </c>
      <c r="F45" s="226" t="s">
        <v>2476</v>
      </c>
      <c r="G45" s="16">
        <v>1.7037259222064227E-2</v>
      </c>
    </row>
    <row r="46" spans="1:7" ht="15.75" thickBot="1" x14ac:dyDescent="0.3">
      <c r="A46" s="26">
        <f t="shared" si="0"/>
        <v>19</v>
      </c>
      <c r="B46" s="11" t="s">
        <v>7</v>
      </c>
      <c r="C46" s="11" t="s">
        <v>19</v>
      </c>
      <c r="D46" s="226" t="s">
        <v>2436</v>
      </c>
      <c r="E46" s="226" t="s">
        <v>2437</v>
      </c>
      <c r="F46" s="226" t="s">
        <v>2438</v>
      </c>
      <c r="G46" s="13">
        <v>-3.942208192561969E-3</v>
      </c>
    </row>
    <row r="47" spans="1:7" ht="15.75" thickBot="1" x14ac:dyDescent="0.3">
      <c r="A47" s="26">
        <f t="shared" si="0"/>
        <v>20</v>
      </c>
      <c r="B47" s="14" t="s">
        <v>7</v>
      </c>
      <c r="C47" s="14" t="s">
        <v>31</v>
      </c>
      <c r="D47" s="226" t="s">
        <v>2403</v>
      </c>
      <c r="E47" s="226" t="s">
        <v>2404</v>
      </c>
      <c r="F47" s="226" t="s">
        <v>2405</v>
      </c>
      <c r="G47" s="15">
        <v>2.0368819244636627E-2</v>
      </c>
    </row>
    <row r="48" spans="1:7" ht="15.75" thickBot="1" x14ac:dyDescent="0.3">
      <c r="A48" s="26">
        <f t="shared" si="0"/>
        <v>21</v>
      </c>
      <c r="B48" s="14" t="s">
        <v>7</v>
      </c>
      <c r="C48" s="14" t="s">
        <v>32</v>
      </c>
      <c r="D48" s="226" t="s">
        <v>2406</v>
      </c>
      <c r="E48" s="226" t="s">
        <v>2407</v>
      </c>
      <c r="F48" s="226" t="s">
        <v>2408</v>
      </c>
      <c r="G48" s="17">
        <v>-1.5372984013523716E-2</v>
      </c>
    </row>
    <row r="49" spans="1:7" ht="15.75" thickBot="1" x14ac:dyDescent="0.3">
      <c r="A49" s="26">
        <f t="shared" si="0"/>
        <v>22</v>
      </c>
      <c r="B49" s="14" t="s">
        <v>7</v>
      </c>
      <c r="C49" s="14" t="s">
        <v>9</v>
      </c>
      <c r="D49" s="226" t="s">
        <v>2398</v>
      </c>
      <c r="E49" s="226" t="s">
        <v>2285</v>
      </c>
      <c r="F49" s="226" t="s">
        <v>2399</v>
      </c>
      <c r="G49" s="17">
        <v>-2.6146819399593152E-2</v>
      </c>
    </row>
    <row r="50" spans="1:7" ht="15.75" thickBot="1" x14ac:dyDescent="0.3">
      <c r="A50" s="26">
        <f t="shared" si="0"/>
        <v>23</v>
      </c>
      <c r="B50" s="14" t="s">
        <v>7</v>
      </c>
      <c r="C50" s="14" t="s">
        <v>29</v>
      </c>
      <c r="D50" s="226" t="s">
        <v>2450</v>
      </c>
      <c r="E50" s="226" t="s">
        <v>2451</v>
      </c>
      <c r="F50" s="226" t="s">
        <v>2452</v>
      </c>
      <c r="G50" s="17">
        <v>-1.6493231451524232E-2</v>
      </c>
    </row>
    <row r="51" spans="1:7" ht="15.75" thickBot="1" x14ac:dyDescent="0.3">
      <c r="A51" s="26">
        <f t="shared" si="0"/>
        <v>24</v>
      </c>
      <c r="B51" s="14" t="s">
        <v>7</v>
      </c>
      <c r="C51" s="14" t="s">
        <v>2179</v>
      </c>
      <c r="D51" s="226" t="s">
        <v>2459</v>
      </c>
      <c r="E51" s="226" t="s">
        <v>2460</v>
      </c>
      <c r="F51" s="226" t="s">
        <v>2461</v>
      </c>
      <c r="G51" s="17">
        <v>-1.1728739982434067E-2</v>
      </c>
    </row>
    <row r="52" spans="1:7" ht="15.75" thickBot="1" x14ac:dyDescent="0.3">
      <c r="A52" s="26">
        <f t="shared" si="0"/>
        <v>25</v>
      </c>
      <c r="B52" s="14" t="s">
        <v>7</v>
      </c>
      <c r="C52" s="20" t="s">
        <v>27</v>
      </c>
      <c r="D52" s="226" t="s">
        <v>2447</v>
      </c>
      <c r="E52" s="226" t="s">
        <v>2448</v>
      </c>
      <c r="F52" s="226" t="s">
        <v>2449</v>
      </c>
      <c r="G52" s="17">
        <v>-1.2889809062942542E-2</v>
      </c>
    </row>
    <row r="53" spans="1:7" ht="15.75" thickBot="1" x14ac:dyDescent="0.3">
      <c r="A53" s="26">
        <f t="shared" si="0"/>
        <v>26</v>
      </c>
      <c r="B53" s="14" t="s">
        <v>7</v>
      </c>
      <c r="C53" s="14" t="s">
        <v>26</v>
      </c>
      <c r="D53" s="226" t="s">
        <v>2430</v>
      </c>
      <c r="E53" s="226" t="s">
        <v>2431</v>
      </c>
      <c r="F53" s="226" t="s">
        <v>2432</v>
      </c>
      <c r="G53" s="13">
        <v>-4.9976438562522985E-2</v>
      </c>
    </row>
    <row r="54" spans="1:7" ht="15.75" thickBot="1" x14ac:dyDescent="0.3">
      <c r="A54" s="139">
        <f t="shared" si="0"/>
        <v>27</v>
      </c>
      <c r="B54" s="136" t="s">
        <v>7</v>
      </c>
      <c r="C54" s="137" t="s">
        <v>8</v>
      </c>
      <c r="D54" s="250" t="s">
        <v>2433</v>
      </c>
      <c r="E54" s="250" t="s">
        <v>2434</v>
      </c>
      <c r="F54" s="250" t="s">
        <v>2435</v>
      </c>
      <c r="G54" s="248">
        <v>6.2029198169197275E-3</v>
      </c>
    </row>
    <row r="55" spans="1:7" ht="15.75" thickBot="1" x14ac:dyDescent="0.3">
      <c r="A55" s="26">
        <v>1</v>
      </c>
      <c r="B55" s="14" t="s">
        <v>43</v>
      </c>
      <c r="C55" s="14" t="s">
        <v>45</v>
      </c>
      <c r="D55" s="240" t="s">
        <v>2473</v>
      </c>
      <c r="E55" s="240" t="s">
        <v>2473</v>
      </c>
      <c r="F55" s="240" t="s">
        <v>2473</v>
      </c>
      <c r="G55" s="16">
        <v>2.4102530945028233E-2</v>
      </c>
    </row>
    <row r="56" spans="1:7" ht="15.75" thickBot="1" x14ac:dyDescent="0.3">
      <c r="A56" s="26">
        <f>+A55+1</f>
        <v>2</v>
      </c>
      <c r="B56" s="14" t="s">
        <v>30</v>
      </c>
      <c r="C56" s="14" t="s">
        <v>2192</v>
      </c>
      <c r="D56" s="226" t="s">
        <v>2374</v>
      </c>
      <c r="E56" s="226" t="s">
        <v>2375</v>
      </c>
      <c r="F56" s="226" t="s">
        <v>2376</v>
      </c>
      <c r="G56" s="15">
        <v>1.6873892306803473E-3</v>
      </c>
    </row>
    <row r="57" spans="1:7" ht="15.75" thickBot="1" x14ac:dyDescent="0.3">
      <c r="A57" s="26">
        <f t="shared" ref="A57:A67" si="1">1+A56</f>
        <v>3</v>
      </c>
      <c r="B57" s="11" t="s">
        <v>30</v>
      </c>
      <c r="C57" s="11" t="s">
        <v>37</v>
      </c>
      <c r="D57" s="226" t="s">
        <v>2365</v>
      </c>
      <c r="E57" s="226" t="s">
        <v>2366</v>
      </c>
      <c r="F57" s="226" t="s">
        <v>2367</v>
      </c>
      <c r="G57" s="15">
        <v>5.2724087735672165E-3</v>
      </c>
    </row>
    <row r="58" spans="1:7" ht="15.75" thickBot="1" x14ac:dyDescent="0.3">
      <c r="A58" s="140">
        <f t="shared" si="1"/>
        <v>4</v>
      </c>
      <c r="B58" s="54" t="s">
        <v>30</v>
      </c>
      <c r="C58" s="54" t="s">
        <v>39</v>
      </c>
      <c r="D58" s="226" t="s">
        <v>2467</v>
      </c>
      <c r="E58" s="226" t="s">
        <v>2468</v>
      </c>
      <c r="F58" s="226" t="s">
        <v>2469</v>
      </c>
      <c r="G58" s="180">
        <v>-1.0570202170960663E-2</v>
      </c>
    </row>
    <row r="59" spans="1:7" ht="15.75" thickBot="1" x14ac:dyDescent="0.3">
      <c r="A59" s="26">
        <f t="shared" si="1"/>
        <v>5</v>
      </c>
      <c r="B59" s="11" t="s">
        <v>30</v>
      </c>
      <c r="C59" s="11" t="s">
        <v>40</v>
      </c>
      <c r="D59" s="226" t="s">
        <v>2441</v>
      </c>
      <c r="E59" s="226" t="s">
        <v>2442</v>
      </c>
      <c r="F59" s="226" t="s">
        <v>2443</v>
      </c>
      <c r="G59" s="13">
        <v>-6.1647299631886754E-2</v>
      </c>
    </row>
    <row r="60" spans="1:7" ht="15.75" thickBot="1" x14ac:dyDescent="0.3">
      <c r="A60" s="26">
        <f t="shared" si="1"/>
        <v>6</v>
      </c>
      <c r="B60" s="14" t="s">
        <v>30</v>
      </c>
      <c r="C60" s="14" t="s">
        <v>44</v>
      </c>
      <c r="D60" s="226" t="s">
        <v>2464</v>
      </c>
      <c r="E60" s="226" t="s">
        <v>2465</v>
      </c>
      <c r="F60" s="226" t="s">
        <v>2466</v>
      </c>
      <c r="G60" s="17">
        <v>-8.1597060045592862E-3</v>
      </c>
    </row>
    <row r="61" spans="1:7" ht="15.75" thickBot="1" x14ac:dyDescent="0.3">
      <c r="A61" s="26">
        <f t="shared" si="1"/>
        <v>7</v>
      </c>
      <c r="B61" s="11" t="s">
        <v>30</v>
      </c>
      <c r="C61" s="18" t="s">
        <v>41</v>
      </c>
      <c r="D61" s="226" t="s">
        <v>2380</v>
      </c>
      <c r="E61" s="226" t="s">
        <v>2381</v>
      </c>
      <c r="F61" s="226" t="s">
        <v>2382</v>
      </c>
      <c r="G61" s="15">
        <v>7.0013047401566164E-3</v>
      </c>
    </row>
    <row r="62" spans="1:7" ht="15.75" thickBot="1" x14ac:dyDescent="0.3">
      <c r="A62" s="26">
        <f t="shared" si="1"/>
        <v>8</v>
      </c>
      <c r="B62" s="11" t="s">
        <v>30</v>
      </c>
      <c r="C62" s="11" t="s">
        <v>42</v>
      </c>
      <c r="D62" s="226" t="s">
        <v>2371</v>
      </c>
      <c r="E62" s="226" t="s">
        <v>2372</v>
      </c>
      <c r="F62" s="226" t="s">
        <v>2373</v>
      </c>
      <c r="G62" s="15">
        <v>7.9421805111765664E-3</v>
      </c>
    </row>
    <row r="63" spans="1:7" ht="15.75" thickBot="1" x14ac:dyDescent="0.3">
      <c r="A63" s="26">
        <f t="shared" si="1"/>
        <v>9</v>
      </c>
      <c r="B63" s="11" t="s">
        <v>30</v>
      </c>
      <c r="C63" s="11" t="s">
        <v>36</v>
      </c>
      <c r="D63" s="226" t="s">
        <v>2470</v>
      </c>
      <c r="E63" s="226" t="s">
        <v>2471</v>
      </c>
      <c r="F63" s="226" t="s">
        <v>2472</v>
      </c>
      <c r="G63" s="16">
        <v>1.2364546176236224E-2</v>
      </c>
    </row>
    <row r="64" spans="1:7" ht="15.75" thickBot="1" x14ac:dyDescent="0.3">
      <c r="A64" s="26">
        <f t="shared" si="1"/>
        <v>10</v>
      </c>
      <c r="B64" s="14" t="s">
        <v>30</v>
      </c>
      <c r="C64" s="14" t="s">
        <v>33</v>
      </c>
      <c r="D64" s="226" t="s">
        <v>2392</v>
      </c>
      <c r="E64" s="226" t="s">
        <v>2393</v>
      </c>
      <c r="F64" s="226" t="s">
        <v>2394</v>
      </c>
      <c r="G64" s="15">
        <v>1.5522204888880287E-2</v>
      </c>
    </row>
    <row r="65" spans="1:7" ht="15.75" thickBot="1" x14ac:dyDescent="0.3">
      <c r="A65" s="26">
        <f t="shared" si="1"/>
        <v>11</v>
      </c>
      <c r="B65" s="11" t="s">
        <v>30</v>
      </c>
      <c r="C65" s="11" t="s">
        <v>35</v>
      </c>
      <c r="D65" s="226" t="s">
        <v>2453</v>
      </c>
      <c r="E65" s="226" t="s">
        <v>2454</v>
      </c>
      <c r="F65" s="226" t="s">
        <v>2455</v>
      </c>
      <c r="G65" s="16">
        <v>8.3145285492612908E-3</v>
      </c>
    </row>
    <row r="66" spans="1:7" ht="15.75" thickBot="1" x14ac:dyDescent="0.3">
      <c r="A66" s="26">
        <f t="shared" si="1"/>
        <v>12</v>
      </c>
      <c r="B66" s="11" t="s">
        <v>30</v>
      </c>
      <c r="C66" s="11" t="s">
        <v>34</v>
      </c>
      <c r="D66" s="226" t="s">
        <v>2383</v>
      </c>
      <c r="E66" s="226" t="s">
        <v>2384</v>
      </c>
      <c r="F66" s="226" t="s">
        <v>2385</v>
      </c>
      <c r="G66" s="13">
        <v>-2.3024319471828703E-2</v>
      </c>
    </row>
    <row r="67" spans="1:7" ht="15.75" thickBot="1" x14ac:dyDescent="0.3">
      <c r="A67" s="26">
        <f t="shared" si="1"/>
        <v>13</v>
      </c>
      <c r="B67" s="14" t="s">
        <v>30</v>
      </c>
      <c r="C67" s="14" t="s">
        <v>38</v>
      </c>
      <c r="D67" s="228" t="s">
        <v>2444</v>
      </c>
      <c r="E67" s="228" t="s">
        <v>2445</v>
      </c>
      <c r="F67" s="226" t="s">
        <v>2446</v>
      </c>
      <c r="G67" s="15">
        <v>6.293857655243762E-3</v>
      </c>
    </row>
    <row r="68" spans="1:7" ht="15.75" thickBot="1" x14ac:dyDescent="0.3">
      <c r="B68" s="133"/>
      <c r="C68" s="132" t="s">
        <v>46</v>
      </c>
      <c r="D68" s="249" t="s">
        <v>2477</v>
      </c>
      <c r="E68" s="249" t="s">
        <v>2478</v>
      </c>
      <c r="F68" s="249" t="s">
        <v>2479</v>
      </c>
      <c r="G68" s="178">
        <v>-1.5592001413844425E-3</v>
      </c>
    </row>
  </sheetData>
  <sortState xmlns:xlrd2="http://schemas.microsoft.com/office/spreadsheetml/2017/richdata2" ref="A28:G67">
    <sortCondition ref="B28:B67"/>
    <sortCondition descending="1" ref="F28:F67"/>
  </sortState>
  <mergeCells count="6">
    <mergeCell ref="G24:G26"/>
    <mergeCell ref="D24:F24"/>
    <mergeCell ref="D25:F25"/>
    <mergeCell ref="D26:F26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B0448-D88A-479F-9B66-47037FDEBFD4}">
  <dimension ref="A2:M53"/>
  <sheetViews>
    <sheetView showGridLines="0" tabSelected="1" zoomScale="90" zoomScaleNormal="90" workbookViewId="0">
      <pane xSplit="3" ySplit="12" topLeftCell="D40" activePane="bottomRight" state="frozen"/>
      <selection pane="topRight" activeCell="D1" sqref="D1"/>
      <selection pane="bottomLeft" activeCell="A13" sqref="A13"/>
      <selection pane="bottomRight" activeCell="G46" sqref="G46"/>
    </sheetView>
  </sheetViews>
  <sheetFormatPr baseColWidth="10" defaultColWidth="16" defaultRowHeight="15" x14ac:dyDescent="0.25"/>
  <cols>
    <col min="1" max="1" width="11.5703125" customWidth="1"/>
  </cols>
  <sheetData>
    <row r="2" spans="1:13" ht="15.75" x14ac:dyDescent="0.25">
      <c r="A2" s="23"/>
    </row>
    <row r="3" spans="1:13" ht="15.75" x14ac:dyDescent="0.25">
      <c r="A3" s="23"/>
    </row>
    <row r="4" spans="1:13" ht="15.75" x14ac:dyDescent="0.25">
      <c r="A4" s="23"/>
    </row>
    <row r="5" spans="1:13" ht="15.75" x14ac:dyDescent="0.25">
      <c r="A5" s="23"/>
    </row>
    <row r="7" spans="1:13" ht="15" customHeight="1" x14ac:dyDescent="0.25">
      <c r="A7" s="297" t="s">
        <v>2757</v>
      </c>
      <c r="B7" s="297"/>
      <c r="C7" s="298"/>
      <c r="D7" s="45" t="s">
        <v>141</v>
      </c>
      <c r="E7" s="45" t="s">
        <v>140</v>
      </c>
      <c r="F7" s="45" t="s">
        <v>139</v>
      </c>
      <c r="G7" s="44" t="s">
        <v>116</v>
      </c>
      <c r="H7" s="45" t="s">
        <v>139</v>
      </c>
      <c r="I7" s="44" t="s">
        <v>139</v>
      </c>
      <c r="J7" s="45" t="s">
        <v>138</v>
      </c>
      <c r="K7" s="45" t="s">
        <v>137</v>
      </c>
      <c r="L7" s="45" t="s">
        <v>136</v>
      </c>
      <c r="M7" s="45" t="s">
        <v>135</v>
      </c>
    </row>
    <row r="8" spans="1:13" ht="15" customHeight="1" x14ac:dyDescent="0.25">
      <c r="A8" s="297"/>
      <c r="B8" s="297"/>
      <c r="C8" s="298"/>
      <c r="D8" s="46" t="s">
        <v>134</v>
      </c>
      <c r="E8" s="46" t="s">
        <v>133</v>
      </c>
      <c r="F8" s="46" t="s">
        <v>132</v>
      </c>
      <c r="G8" s="46" t="s">
        <v>115</v>
      </c>
      <c r="H8" s="46" t="s">
        <v>131</v>
      </c>
      <c r="I8" s="46" t="s">
        <v>130</v>
      </c>
      <c r="J8" s="46" t="s">
        <v>129</v>
      </c>
      <c r="K8" s="46" t="s">
        <v>128</v>
      </c>
      <c r="L8" s="46" t="s">
        <v>127</v>
      </c>
      <c r="M8" s="46" t="s">
        <v>126</v>
      </c>
    </row>
    <row r="9" spans="1:13" ht="15.75" thickBot="1" x14ac:dyDescent="0.3">
      <c r="D9" s="44" t="s">
        <v>125</v>
      </c>
      <c r="E9" s="44" t="s">
        <v>124</v>
      </c>
      <c r="F9" s="44" t="s">
        <v>123</v>
      </c>
      <c r="G9" s="45" t="s">
        <v>114</v>
      </c>
      <c r="H9" s="44" t="s">
        <v>122</v>
      </c>
      <c r="I9" s="45" t="s">
        <v>121</v>
      </c>
      <c r="J9" s="44" t="s">
        <v>120</v>
      </c>
      <c r="K9" s="44" t="s">
        <v>119</v>
      </c>
      <c r="L9" s="44" t="s">
        <v>118</v>
      </c>
      <c r="M9" s="44" t="s">
        <v>117</v>
      </c>
    </row>
    <row r="10" spans="1:13" ht="51.75" thickBot="1" x14ac:dyDescent="0.3">
      <c r="A10" s="9" t="s">
        <v>1</v>
      </c>
      <c r="B10" s="9" t="s">
        <v>2</v>
      </c>
      <c r="C10" s="9" t="s">
        <v>3</v>
      </c>
      <c r="D10" s="9" t="s">
        <v>57</v>
      </c>
      <c r="E10" s="9" t="s">
        <v>58</v>
      </c>
      <c r="F10" s="9" t="s">
        <v>59</v>
      </c>
      <c r="G10" s="9" t="s">
        <v>49</v>
      </c>
      <c r="H10" s="9" t="s">
        <v>60</v>
      </c>
      <c r="I10" s="9" t="s">
        <v>61</v>
      </c>
      <c r="J10" s="9" t="s">
        <v>62</v>
      </c>
      <c r="K10" s="9" t="s">
        <v>63</v>
      </c>
      <c r="L10" s="9" t="s">
        <v>64</v>
      </c>
      <c r="M10" s="9" t="s">
        <v>65</v>
      </c>
    </row>
    <row r="11" spans="1:13" x14ac:dyDescent="0.25">
      <c r="A11" s="296" t="s">
        <v>85</v>
      </c>
      <c r="B11" s="296"/>
      <c r="C11" s="24" t="s">
        <v>46</v>
      </c>
      <c r="D11" s="38">
        <v>2.097195594002514</v>
      </c>
      <c r="E11" s="38">
        <v>0.1838563381548978</v>
      </c>
      <c r="F11" s="38">
        <v>1.0563800435879129</v>
      </c>
      <c r="G11" s="38">
        <v>4.4300438951665369E-2</v>
      </c>
      <c r="H11" s="38">
        <v>1.4240596094882472</v>
      </c>
      <c r="I11" s="42">
        <v>0.86665835144900172</v>
      </c>
      <c r="J11" s="42">
        <v>7.2447542627335727E-3</v>
      </c>
      <c r="K11" s="42">
        <v>5.3922775363880876E-2</v>
      </c>
      <c r="L11" s="38">
        <v>0.5130282715051836</v>
      </c>
      <c r="M11" s="38">
        <v>0.33850963109059351</v>
      </c>
    </row>
    <row r="12" spans="1:13" s="49" customFormat="1" x14ac:dyDescent="0.25">
      <c r="A12" s="47"/>
      <c r="B12" s="47"/>
      <c r="C12" s="47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13" x14ac:dyDescent="0.25">
      <c r="A13" s="25">
        <v>1</v>
      </c>
      <c r="B13" s="25" t="s">
        <v>7</v>
      </c>
      <c r="C13" s="25" t="s">
        <v>12</v>
      </c>
      <c r="D13" s="41">
        <v>3.5</v>
      </c>
      <c r="E13" s="41">
        <v>0.30564020286019811</v>
      </c>
      <c r="F13" s="41">
        <v>1.1126254505276745</v>
      </c>
      <c r="G13" s="41">
        <v>3.9145993081236008E-2</v>
      </c>
      <c r="H13" s="41">
        <v>2.9640770047746683</v>
      </c>
      <c r="I13" s="41">
        <v>0.65464273837530296</v>
      </c>
      <c r="J13" s="41">
        <v>1.4146212712584606E-2</v>
      </c>
      <c r="K13" s="41">
        <v>8.7230053415865039E-2</v>
      </c>
      <c r="L13" s="41">
        <v>0.7</v>
      </c>
      <c r="M13" s="41">
        <v>0.51125148830397105</v>
      </c>
    </row>
    <row r="14" spans="1:13" x14ac:dyDescent="0.25">
      <c r="A14" s="25">
        <f>+A13+1</f>
        <v>2</v>
      </c>
      <c r="B14" s="25" t="s">
        <v>7</v>
      </c>
      <c r="C14" s="25" t="s">
        <v>20</v>
      </c>
      <c r="D14" s="41">
        <v>2.343298115445636</v>
      </c>
      <c r="E14" s="41">
        <v>0.17117057321019602</v>
      </c>
      <c r="F14" s="41">
        <v>1.0628751753466497</v>
      </c>
      <c r="G14" s="41">
        <v>2.5386251978971784E-2</v>
      </c>
      <c r="H14" s="41">
        <v>1.3299561757864822</v>
      </c>
      <c r="I14" s="41">
        <v>0.66334891524548623</v>
      </c>
      <c r="J14" s="41">
        <v>1.3599701289421826E-2</v>
      </c>
      <c r="K14" s="41">
        <v>0.10850625593491929</v>
      </c>
      <c r="L14" s="41">
        <v>0.49671838520252937</v>
      </c>
      <c r="M14" s="41">
        <v>0.34131065431728763</v>
      </c>
    </row>
    <row r="15" spans="1:13" x14ac:dyDescent="0.25">
      <c r="A15" s="25">
        <f t="shared" ref="A15:A39" si="0">+A14+1</f>
        <v>3</v>
      </c>
      <c r="B15" s="25" t="s">
        <v>7</v>
      </c>
      <c r="C15" s="25" t="s">
        <v>15</v>
      </c>
      <c r="D15" s="41">
        <v>3.5</v>
      </c>
      <c r="E15" s="41">
        <v>0.23222415790706255</v>
      </c>
      <c r="F15" s="41">
        <v>1.1506356645947797</v>
      </c>
      <c r="G15" s="41">
        <v>2.4378263928254668E-2</v>
      </c>
      <c r="H15" s="41">
        <v>2.1239001869635947</v>
      </c>
      <c r="I15" s="39">
        <v>1.5559411524322879</v>
      </c>
      <c r="J15" s="41">
        <v>1.1500162366461343E-2</v>
      </c>
      <c r="K15" s="40">
        <v>6.5662749038928686E-2</v>
      </c>
      <c r="L15" s="41">
        <v>0.58142930057688214</v>
      </c>
      <c r="M15" s="41">
        <v>0.36660105415362138</v>
      </c>
    </row>
    <row r="16" spans="1:13" x14ac:dyDescent="0.25">
      <c r="A16" s="25">
        <f t="shared" si="0"/>
        <v>4</v>
      </c>
      <c r="B16" s="25" t="s">
        <v>7</v>
      </c>
      <c r="C16" s="25" t="s">
        <v>23</v>
      </c>
      <c r="D16" s="41">
        <v>3.4591319034085415</v>
      </c>
      <c r="E16" s="41">
        <v>0.27558243839564378</v>
      </c>
      <c r="F16" s="41">
        <v>1.1394255640506563</v>
      </c>
      <c r="G16" s="41">
        <v>3.665946317014087E-2</v>
      </c>
      <c r="H16" s="41">
        <v>1.3033327422656997</v>
      </c>
      <c r="I16" s="41">
        <v>0.77419280597555562</v>
      </c>
      <c r="J16" s="40">
        <v>7.5906703897425445E-3</v>
      </c>
      <c r="K16" s="40">
        <v>4.6723224538039447E-2</v>
      </c>
      <c r="L16" s="41">
        <v>0.68649790698537738</v>
      </c>
      <c r="M16" s="41">
        <v>0.5371422677460328</v>
      </c>
    </row>
    <row r="17" spans="1:13" x14ac:dyDescent="0.25">
      <c r="A17" s="25">
        <f t="shared" si="0"/>
        <v>5</v>
      </c>
      <c r="B17" s="25" t="s">
        <v>7</v>
      </c>
      <c r="C17" s="25" t="s">
        <v>24</v>
      </c>
      <c r="D17" s="41">
        <v>2.2486879945484985</v>
      </c>
      <c r="E17" s="41">
        <v>0.22543057618313792</v>
      </c>
      <c r="F17" s="41">
        <v>1.1376609461579992</v>
      </c>
      <c r="G17" s="41">
        <v>3.4665053672884256E-2</v>
      </c>
      <c r="H17" s="41">
        <v>1.2296401356666262</v>
      </c>
      <c r="I17" s="41">
        <v>0.62418505193625151</v>
      </c>
      <c r="J17" s="41">
        <v>1.3382920225661812E-2</v>
      </c>
      <c r="K17" s="40">
        <v>7.9208197232527713E-2</v>
      </c>
      <c r="L17" s="41">
        <v>0.36902443206582225</v>
      </c>
      <c r="M17" s="41">
        <v>0.39933203187771332</v>
      </c>
    </row>
    <row r="18" spans="1:13" x14ac:dyDescent="0.25">
      <c r="A18" s="25">
        <f t="shared" si="0"/>
        <v>6</v>
      </c>
      <c r="B18" s="25" t="s">
        <v>7</v>
      </c>
      <c r="C18" s="25" t="s">
        <v>21</v>
      </c>
      <c r="D18" s="41">
        <v>3.0844292247283627</v>
      </c>
      <c r="E18" s="41">
        <v>0.18727547756871357</v>
      </c>
      <c r="F18" s="41">
        <v>1.1111224046532528</v>
      </c>
      <c r="G18" s="41">
        <v>4.0718325931714122E-2</v>
      </c>
      <c r="H18" s="41">
        <v>1.6122266413807775</v>
      </c>
      <c r="I18" s="40">
        <v>0.85467706330713733</v>
      </c>
      <c r="J18" s="40">
        <v>7.6465882046110965E-3</v>
      </c>
      <c r="K18" s="40">
        <v>5.830181862459962E-2</v>
      </c>
      <c r="L18" s="41">
        <v>0.66520938183054446</v>
      </c>
      <c r="M18" s="41">
        <v>0.36675296317141171</v>
      </c>
    </row>
    <row r="19" spans="1:13" x14ac:dyDescent="0.25">
      <c r="A19" s="25">
        <f t="shared" si="0"/>
        <v>7</v>
      </c>
      <c r="B19" s="25" t="s">
        <v>7</v>
      </c>
      <c r="C19" s="25" t="s">
        <v>11</v>
      </c>
      <c r="D19" s="41">
        <v>1.8885240118013245</v>
      </c>
      <c r="E19" s="41">
        <v>0.18635296571503779</v>
      </c>
      <c r="F19" s="41">
        <v>1.0244835903090863</v>
      </c>
      <c r="G19" s="41">
        <v>4.2159084715546892E-2</v>
      </c>
      <c r="H19" s="41">
        <v>1.7022604639391947</v>
      </c>
      <c r="I19" s="40">
        <v>0.85594161192383578</v>
      </c>
      <c r="J19" s="40">
        <v>7.9534393131621417E-3</v>
      </c>
      <c r="K19" s="40">
        <v>6.2637099155614384E-2</v>
      </c>
      <c r="L19" s="41">
        <v>0.52217457871990725</v>
      </c>
      <c r="M19" s="41">
        <v>0.41038288586016636</v>
      </c>
    </row>
    <row r="20" spans="1:13" x14ac:dyDescent="0.25">
      <c r="A20" s="25">
        <f t="shared" si="0"/>
        <v>8</v>
      </c>
      <c r="B20" s="25" t="s">
        <v>7</v>
      </c>
      <c r="C20" s="25" t="s">
        <v>14</v>
      </c>
      <c r="D20" s="41">
        <v>3.5</v>
      </c>
      <c r="E20" s="41">
        <v>0.27652237071515373</v>
      </c>
      <c r="F20" s="41">
        <v>1.1963859187925774</v>
      </c>
      <c r="G20" s="40">
        <v>6.59958718761679E-2</v>
      </c>
      <c r="H20" s="41">
        <v>1.4615159294596607</v>
      </c>
      <c r="I20" s="41">
        <v>0.5225406500036256</v>
      </c>
      <c r="J20" s="40">
        <v>9.0126134589848771E-3</v>
      </c>
      <c r="K20" s="40">
        <v>4.6366869555036092E-2</v>
      </c>
      <c r="L20" s="41">
        <v>0.65720480230052314</v>
      </c>
      <c r="M20" s="41">
        <v>0.50637914437113729</v>
      </c>
    </row>
    <row r="21" spans="1:13" x14ac:dyDescent="0.25">
      <c r="A21" s="25">
        <f t="shared" si="0"/>
        <v>9</v>
      </c>
      <c r="B21" s="25" t="s">
        <v>7</v>
      </c>
      <c r="C21" s="25" t="s">
        <v>25</v>
      </c>
      <c r="D21" s="41">
        <v>3.5</v>
      </c>
      <c r="E21" s="41">
        <v>0.23841235128355559</v>
      </c>
      <c r="F21" s="41">
        <v>1.0473593260678224</v>
      </c>
      <c r="G21" s="40">
        <v>5.040183862510135E-2</v>
      </c>
      <c r="H21" s="41">
        <v>1.9385514167381579</v>
      </c>
      <c r="I21" s="41">
        <v>0.71836502452335438</v>
      </c>
      <c r="J21" s="40">
        <v>6.6647372115135961E-3</v>
      </c>
      <c r="K21" s="40">
        <v>4.6749483872791972E-2</v>
      </c>
      <c r="L21" s="41">
        <v>0.50683153290864491</v>
      </c>
      <c r="M21" s="41">
        <v>0.44000422584857724</v>
      </c>
    </row>
    <row r="22" spans="1:13" x14ac:dyDescent="0.25">
      <c r="A22" s="25">
        <f t="shared" si="0"/>
        <v>10</v>
      </c>
      <c r="B22" s="25" t="s">
        <v>7</v>
      </c>
      <c r="C22" s="25" t="s">
        <v>31</v>
      </c>
      <c r="D22" s="41">
        <v>0.89573797624645368</v>
      </c>
      <c r="E22" s="41">
        <v>0.17777970142682362</v>
      </c>
      <c r="F22" s="41">
        <v>0.97659042882957958</v>
      </c>
      <c r="G22" s="41">
        <v>2.8587511320974212E-2</v>
      </c>
      <c r="H22" s="41">
        <v>1.8289843138978854</v>
      </c>
      <c r="I22" s="40">
        <v>0.91042437630188677</v>
      </c>
      <c r="J22" s="40">
        <v>6.1358882128796583E-3</v>
      </c>
      <c r="K22" s="40">
        <v>5.0422061522852508E-2</v>
      </c>
      <c r="L22" s="41">
        <v>0.39517864764847177</v>
      </c>
      <c r="M22" s="41">
        <v>0.28188475547559333</v>
      </c>
    </row>
    <row r="23" spans="1:13" x14ac:dyDescent="0.25">
      <c r="A23" s="25">
        <f t="shared" si="0"/>
        <v>11</v>
      </c>
      <c r="B23" s="25" t="s">
        <v>7</v>
      </c>
      <c r="C23" s="25" t="s">
        <v>9</v>
      </c>
      <c r="D23" s="41">
        <v>3.5</v>
      </c>
      <c r="E23" s="41">
        <v>0.15559755342691214</v>
      </c>
      <c r="F23" s="41">
        <v>1.1596361887545834</v>
      </c>
      <c r="G23" s="41">
        <v>4.5136206861446114E-2</v>
      </c>
      <c r="H23" s="41">
        <v>1.5002496508796188</v>
      </c>
      <c r="I23" s="41">
        <v>0.64561525580928858</v>
      </c>
      <c r="J23" s="40">
        <v>9.2859602315567748E-3</v>
      </c>
      <c r="K23" s="41">
        <v>8.6632364851468344E-2</v>
      </c>
      <c r="L23" s="41">
        <v>0.45131325718556581</v>
      </c>
      <c r="M23" s="41">
        <v>0.23790620922753677</v>
      </c>
    </row>
    <row r="24" spans="1:13" x14ac:dyDescent="0.25">
      <c r="A24" s="25">
        <f t="shared" si="0"/>
        <v>12</v>
      </c>
      <c r="B24" s="25" t="s">
        <v>7</v>
      </c>
      <c r="C24" s="25" t="s">
        <v>22</v>
      </c>
      <c r="D24" s="41">
        <v>1.391256797114216</v>
      </c>
      <c r="E24" s="41">
        <v>0.13498032588736431</v>
      </c>
      <c r="F24" s="41">
        <v>0.99246467165189456</v>
      </c>
      <c r="G24" s="40">
        <v>5.0968758324717242E-2</v>
      </c>
      <c r="H24" s="41">
        <v>1.2331643897346543</v>
      </c>
      <c r="I24" s="40">
        <v>0.83711717801074337</v>
      </c>
      <c r="J24" s="41">
        <v>1.0030903120736253E-2</v>
      </c>
      <c r="K24" s="41">
        <v>0.10444411330097447</v>
      </c>
      <c r="L24" s="41">
        <v>0.53512988802920902</v>
      </c>
      <c r="M24" s="41">
        <v>0.35548617877685451</v>
      </c>
    </row>
    <row r="25" spans="1:13" x14ac:dyDescent="0.25">
      <c r="A25" s="25">
        <f t="shared" si="0"/>
        <v>13</v>
      </c>
      <c r="B25" s="25" t="s">
        <v>7</v>
      </c>
      <c r="C25" s="25" t="s">
        <v>71</v>
      </c>
      <c r="D25" s="41">
        <v>2.2997146649100966</v>
      </c>
      <c r="E25" s="41">
        <v>0.15894163832250069</v>
      </c>
      <c r="F25" s="41">
        <v>1.0114347598812643</v>
      </c>
      <c r="G25" s="41">
        <v>4.2313625419183216E-2</v>
      </c>
      <c r="H25" s="41">
        <v>2.3432894508702802</v>
      </c>
      <c r="I25" s="39">
        <v>1.0497143329044363</v>
      </c>
      <c r="J25" s="40">
        <v>3.5491477624881155E-3</v>
      </c>
      <c r="K25" s="40">
        <v>2.9400176921060669E-2</v>
      </c>
      <c r="L25" s="41">
        <v>0.56353414296660409</v>
      </c>
      <c r="M25" s="41">
        <v>0.34141134668289697</v>
      </c>
    </row>
    <row r="26" spans="1:13" x14ac:dyDescent="0.25">
      <c r="A26" s="25">
        <f t="shared" si="0"/>
        <v>14</v>
      </c>
      <c r="B26" s="25" t="s">
        <v>7</v>
      </c>
      <c r="C26" s="25" t="s">
        <v>32</v>
      </c>
      <c r="D26" s="41">
        <v>3.5</v>
      </c>
      <c r="E26" s="41">
        <v>0.27155451677644799</v>
      </c>
      <c r="F26" s="41">
        <v>1.1857162497364886</v>
      </c>
      <c r="G26" s="41">
        <v>4.3204115584642745E-2</v>
      </c>
      <c r="H26" s="41">
        <v>1.576420344056642</v>
      </c>
      <c r="I26" s="41">
        <v>0.73983055470338588</v>
      </c>
      <c r="J26" s="41">
        <v>1.2153698964733671E-2</v>
      </c>
      <c r="K26" s="40">
        <v>5.223617872133407E-2</v>
      </c>
      <c r="L26" s="41">
        <v>0.26410217401597547</v>
      </c>
      <c r="M26" s="41">
        <v>0.26126691935784208</v>
      </c>
    </row>
    <row r="27" spans="1:13" x14ac:dyDescent="0.25">
      <c r="A27" s="25">
        <f t="shared" si="0"/>
        <v>15</v>
      </c>
      <c r="B27" s="25" t="s">
        <v>7</v>
      </c>
      <c r="C27" s="25" t="s">
        <v>72</v>
      </c>
      <c r="D27" s="41">
        <v>1.6472849801803311</v>
      </c>
      <c r="E27" s="41">
        <v>0.14678344398351764</v>
      </c>
      <c r="F27" s="41">
        <v>1.0108196328353103</v>
      </c>
      <c r="G27" s="41">
        <v>4.4800176451381797E-2</v>
      </c>
      <c r="H27" s="41">
        <v>1.4537596731195614</v>
      </c>
      <c r="I27" s="41">
        <v>0.78574914484772285</v>
      </c>
      <c r="J27" s="40">
        <v>4.4495930618402057E-3</v>
      </c>
      <c r="K27" s="40">
        <v>4.360999781789502E-2</v>
      </c>
      <c r="L27" s="41">
        <v>0.47379161447119256</v>
      </c>
      <c r="M27" s="41">
        <v>0.40493474239485355</v>
      </c>
    </row>
    <row r="28" spans="1:13" x14ac:dyDescent="0.25">
      <c r="A28" s="25">
        <f t="shared" si="0"/>
        <v>16</v>
      </c>
      <c r="B28" s="25" t="s">
        <v>7</v>
      </c>
      <c r="C28" s="25" t="s">
        <v>10</v>
      </c>
      <c r="D28" s="41">
        <v>2.1354529002946476</v>
      </c>
      <c r="E28" s="41">
        <v>0.1491935680032091</v>
      </c>
      <c r="F28" s="41">
        <v>1.0248348693149492</v>
      </c>
      <c r="G28" s="41">
        <v>3.5738549781603242E-2</v>
      </c>
      <c r="H28" s="41">
        <v>1.3999918433353964</v>
      </c>
      <c r="I28" s="40">
        <v>0.91601753688337118</v>
      </c>
      <c r="J28" s="40">
        <v>4.0524876669872801E-3</v>
      </c>
      <c r="K28" s="40">
        <v>3.8511642109220132E-2</v>
      </c>
      <c r="L28" s="41">
        <v>0.65813327625301321</v>
      </c>
      <c r="M28" s="41">
        <v>0.40371208525245489</v>
      </c>
    </row>
    <row r="29" spans="1:13" x14ac:dyDescent="0.25">
      <c r="A29" s="25">
        <f t="shared" si="0"/>
        <v>17</v>
      </c>
      <c r="B29" s="25" t="s">
        <v>7</v>
      </c>
      <c r="C29" s="25" t="s">
        <v>18</v>
      </c>
      <c r="D29" s="41">
        <v>2.1558274634931478</v>
      </c>
      <c r="E29" s="41">
        <v>0.2130471810711117</v>
      </c>
      <c r="F29" s="41">
        <v>1.0459333489326754</v>
      </c>
      <c r="G29" s="40">
        <v>7.2652274950070747E-2</v>
      </c>
      <c r="H29" s="41">
        <v>1.0973274785576488</v>
      </c>
      <c r="I29" s="41">
        <v>0.45764195470544383</v>
      </c>
      <c r="J29" s="41">
        <v>1.0261665974006011E-2</v>
      </c>
      <c r="K29" s="40">
        <v>6.8995283530310814E-2</v>
      </c>
      <c r="L29" s="41">
        <v>0.4095062323547749</v>
      </c>
      <c r="M29" s="41">
        <v>0.36929316505604676</v>
      </c>
    </row>
    <row r="30" spans="1:13" x14ac:dyDescent="0.25">
      <c r="A30" s="25">
        <f t="shared" si="0"/>
        <v>18</v>
      </c>
      <c r="B30" s="25" t="s">
        <v>7</v>
      </c>
      <c r="C30" s="25" t="s">
        <v>13</v>
      </c>
      <c r="D30" s="41">
        <v>0.97511037334864636</v>
      </c>
      <c r="E30" s="41">
        <v>0.13291237728468505</v>
      </c>
      <c r="F30" s="41">
        <v>0.9939776707072433</v>
      </c>
      <c r="G30" s="41">
        <v>4.2404981067778347E-2</v>
      </c>
      <c r="H30" s="41">
        <v>1.0698813781937564</v>
      </c>
      <c r="I30" s="40">
        <v>0.92129869976755907</v>
      </c>
      <c r="J30" s="40">
        <v>3.6407734986730928E-3</v>
      </c>
      <c r="K30" s="40">
        <v>3.734839323649821E-2</v>
      </c>
      <c r="L30" s="41">
        <v>0.53494205971662823</v>
      </c>
      <c r="M30" s="41">
        <v>0.3325518082210861</v>
      </c>
    </row>
    <row r="31" spans="1:13" x14ac:dyDescent="0.25">
      <c r="A31" s="25">
        <f t="shared" si="0"/>
        <v>19</v>
      </c>
      <c r="B31" s="25" t="s">
        <v>7</v>
      </c>
      <c r="C31" s="25" t="s">
        <v>19</v>
      </c>
      <c r="D31" s="41">
        <v>1.4599074827828047</v>
      </c>
      <c r="E31" s="41">
        <v>0.1388256454047494</v>
      </c>
      <c r="F31" s="41">
        <v>1.0280301201278303</v>
      </c>
      <c r="G31" s="41">
        <v>3.5120447048950496E-2</v>
      </c>
      <c r="H31" s="39">
        <v>0.70153981023747003</v>
      </c>
      <c r="I31" s="40">
        <v>0.86015001790903689</v>
      </c>
      <c r="J31" s="40">
        <v>2.828623902823877E-3</v>
      </c>
      <c r="K31" s="40">
        <v>2.9613923068917466E-2</v>
      </c>
      <c r="L31" s="41">
        <v>0.47205694301481077</v>
      </c>
      <c r="M31" s="41">
        <v>0.2839013986487669</v>
      </c>
    </row>
    <row r="32" spans="1:13" x14ac:dyDescent="0.25">
      <c r="A32" s="25">
        <f t="shared" si="0"/>
        <v>20</v>
      </c>
      <c r="B32" s="25" t="s">
        <v>7</v>
      </c>
      <c r="C32" s="25" t="s">
        <v>26</v>
      </c>
      <c r="D32" s="41">
        <v>0.6386077545914286</v>
      </c>
      <c r="E32" s="41">
        <v>0.12105699370108085</v>
      </c>
      <c r="F32" s="41">
        <v>0.93611802071784578</v>
      </c>
      <c r="G32" s="41">
        <v>2.8445034040134543E-2</v>
      </c>
      <c r="H32" s="40">
        <v>1.041256593389615</v>
      </c>
      <c r="I32" s="40">
        <v>0.92422013033730188</v>
      </c>
      <c r="J32" s="40">
        <v>3.6992687162540503E-3</v>
      </c>
      <c r="K32" s="40">
        <v>4.0190432666433157E-2</v>
      </c>
      <c r="L32" s="41">
        <v>0.40964630462254159</v>
      </c>
      <c r="M32" s="41">
        <v>0.19212386738075724</v>
      </c>
    </row>
    <row r="33" spans="1:13" x14ac:dyDescent="0.25">
      <c r="A33" s="25">
        <f t="shared" si="0"/>
        <v>21</v>
      </c>
      <c r="B33" s="25" t="s">
        <v>7</v>
      </c>
      <c r="C33" s="25" t="s">
        <v>8</v>
      </c>
      <c r="D33" s="41">
        <v>1.2752231012977144</v>
      </c>
      <c r="E33" s="41">
        <v>0.13214823525548497</v>
      </c>
      <c r="F33" s="41">
        <v>1.0166411539499813</v>
      </c>
      <c r="G33" s="41">
        <v>3.4880965900549815E-2</v>
      </c>
      <c r="H33" s="41">
        <v>1.1105060505630522</v>
      </c>
      <c r="I33" s="40">
        <v>0.80981152894082864</v>
      </c>
      <c r="J33" s="40">
        <v>6.1857372285146778E-3</v>
      </c>
      <c r="K33" s="40">
        <v>4.8866363607087696E-2</v>
      </c>
      <c r="L33" s="41">
        <v>0.33076085873389077</v>
      </c>
      <c r="M33" s="41">
        <v>0.15094240755979596</v>
      </c>
    </row>
    <row r="34" spans="1:13" x14ac:dyDescent="0.25">
      <c r="A34" s="25">
        <f t="shared" si="0"/>
        <v>22</v>
      </c>
      <c r="B34" s="25" t="s">
        <v>7</v>
      </c>
      <c r="C34" s="25" t="s">
        <v>17</v>
      </c>
      <c r="D34" s="41">
        <v>1.8072375170930577</v>
      </c>
      <c r="E34" s="41">
        <v>0.25860966903814364</v>
      </c>
      <c r="F34" s="41">
        <v>1.0158935398300202</v>
      </c>
      <c r="G34" s="40">
        <v>6.7240746686073785E-2</v>
      </c>
      <c r="H34" s="41">
        <v>1.6706505536065925</v>
      </c>
      <c r="I34" s="39">
        <v>1.5035206355425585</v>
      </c>
      <c r="J34" s="40">
        <v>3.570615539841697E-3</v>
      </c>
      <c r="K34" s="40">
        <v>2.0795486883538036E-2</v>
      </c>
      <c r="L34" s="41">
        <v>0.44408064091739979</v>
      </c>
      <c r="M34" s="41">
        <v>0.4849146819618213</v>
      </c>
    </row>
    <row r="35" spans="1:13" x14ac:dyDescent="0.25">
      <c r="A35" s="25">
        <f t="shared" si="0"/>
        <v>23</v>
      </c>
      <c r="B35" s="25" t="s">
        <v>7</v>
      </c>
      <c r="C35" s="25" t="s">
        <v>27</v>
      </c>
      <c r="D35" s="41">
        <v>1.3582912407568766</v>
      </c>
      <c r="E35" s="41">
        <v>0.20318437735713454</v>
      </c>
      <c r="F35" s="41">
        <v>1.0124173648812387</v>
      </c>
      <c r="G35" s="40">
        <v>5.2188744017789612E-2</v>
      </c>
      <c r="H35" s="39">
        <v>0.68388820055922794</v>
      </c>
      <c r="I35" s="39">
        <v>0.95555176026745614</v>
      </c>
      <c r="J35" s="40">
        <v>7.3159139548494602E-3</v>
      </c>
      <c r="K35" s="40">
        <v>4.2209503721936208E-2</v>
      </c>
      <c r="L35" s="41">
        <v>0.41130494313744997</v>
      </c>
      <c r="M35" s="41">
        <v>0.21968072699299732</v>
      </c>
    </row>
    <row r="36" spans="1:13" x14ac:dyDescent="0.25">
      <c r="A36" s="25">
        <f t="shared" si="0"/>
        <v>24</v>
      </c>
      <c r="B36" s="25" t="s">
        <v>7</v>
      </c>
      <c r="C36" s="25" t="s">
        <v>29</v>
      </c>
      <c r="D36" s="41">
        <v>1.495545642384938</v>
      </c>
      <c r="E36" s="41">
        <v>0.18820356177160916</v>
      </c>
      <c r="F36" s="41">
        <v>1.0380446540069586</v>
      </c>
      <c r="G36" s="41">
        <v>4.5978916482627571E-2</v>
      </c>
      <c r="H36" s="41">
        <v>1.2163763300743875</v>
      </c>
      <c r="I36" s="39">
        <v>1.0848489368610712</v>
      </c>
      <c r="J36" s="39">
        <v>1.4352335676889932E-3</v>
      </c>
      <c r="K36" s="39">
        <v>9.8389457807974215E-3</v>
      </c>
      <c r="L36" s="41">
        <v>0.34173660035553938</v>
      </c>
      <c r="M36" s="41">
        <v>0.23609731571766426</v>
      </c>
    </row>
    <row r="37" spans="1:13" x14ac:dyDescent="0.25">
      <c r="A37" s="25">
        <f t="shared" si="0"/>
        <v>25</v>
      </c>
      <c r="B37" s="25" t="s">
        <v>7</v>
      </c>
      <c r="C37" s="25" t="s">
        <v>69</v>
      </c>
      <c r="D37" s="41">
        <v>1.534160732767615</v>
      </c>
      <c r="E37" s="41">
        <v>0.21594294456269789</v>
      </c>
      <c r="F37" s="41">
        <v>0.92799127592496944</v>
      </c>
      <c r="G37" s="39">
        <v>8.0584086625979809E-2</v>
      </c>
      <c r="H37" s="40">
        <v>1.0408438676128882</v>
      </c>
      <c r="I37" s="40">
        <v>0.83692121310447942</v>
      </c>
      <c r="J37" s="40">
        <v>8.3035322439245513E-3</v>
      </c>
      <c r="K37" s="40">
        <v>4.9491193074185792E-2</v>
      </c>
      <c r="L37" s="41">
        <v>0.39158408579231513</v>
      </c>
      <c r="M37" s="41">
        <v>0.22914393376383344</v>
      </c>
    </row>
    <row r="38" spans="1:13" x14ac:dyDescent="0.25">
      <c r="A38" s="25">
        <f t="shared" si="0"/>
        <v>26</v>
      </c>
      <c r="B38" s="25" t="s">
        <v>7</v>
      </c>
      <c r="C38" s="25" t="s">
        <v>16</v>
      </c>
      <c r="D38" s="41">
        <v>1.8809918561336247</v>
      </c>
      <c r="E38" s="41">
        <v>0.20215806001793363</v>
      </c>
      <c r="F38" s="41">
        <v>1.0429842645322278</v>
      </c>
      <c r="G38" s="40">
        <v>6.3000498661311313E-2</v>
      </c>
      <c r="H38" s="41">
        <v>1.1168080182866285</v>
      </c>
      <c r="I38" s="39">
        <v>2.5</v>
      </c>
      <c r="J38" s="40">
        <v>9.4977016043952065E-3</v>
      </c>
      <c r="K38" s="40">
        <v>6.8738734047691957E-2</v>
      </c>
      <c r="L38" s="41">
        <v>0.66079728893254575</v>
      </c>
      <c r="M38" s="41">
        <v>0.33997105807148653</v>
      </c>
    </row>
    <row r="39" spans="1:13" x14ac:dyDescent="0.25">
      <c r="A39" s="25">
        <f t="shared" si="0"/>
        <v>27</v>
      </c>
      <c r="B39" s="25" t="s">
        <v>7</v>
      </c>
      <c r="C39" s="25" t="s">
        <v>28</v>
      </c>
      <c r="D39" s="41">
        <v>1.6122567567757373</v>
      </c>
      <c r="E39" s="41">
        <v>0.16676610467930683</v>
      </c>
      <c r="F39" s="41">
        <v>0.97897232842905346</v>
      </c>
      <c r="G39" s="39">
        <v>8.3446461361204538E-2</v>
      </c>
      <c r="H39" s="41">
        <v>1.153064889838517</v>
      </c>
      <c r="I39" s="39">
        <v>2.5</v>
      </c>
      <c r="J39" s="39">
        <v>-2.5154335474414515E-2</v>
      </c>
      <c r="K39" s="39">
        <v>-0.19749382428814091</v>
      </c>
      <c r="L39" s="41">
        <v>0.58885110063733981</v>
      </c>
      <c r="M39" s="41">
        <v>0.32948344016899223</v>
      </c>
    </row>
    <row r="40" spans="1:13" s="52" customFormat="1" x14ac:dyDescent="0.25">
      <c r="A40" s="50"/>
      <c r="B40" s="50"/>
      <c r="C40" s="50"/>
      <c r="D40" s="51"/>
      <c r="E40" s="51"/>
      <c r="F40" s="51"/>
      <c r="G40" s="51"/>
      <c r="H40" s="51"/>
      <c r="I40" s="51"/>
      <c r="J40" s="51"/>
      <c r="K40" s="51"/>
      <c r="L40" s="51"/>
      <c r="M40" s="51"/>
    </row>
    <row r="41" spans="1:13" x14ac:dyDescent="0.25">
      <c r="A41" s="25">
        <f>+A39+1</f>
        <v>28</v>
      </c>
      <c r="B41" s="25" t="s">
        <v>30</v>
      </c>
      <c r="C41" s="25" t="s">
        <v>37</v>
      </c>
      <c r="D41" s="41">
        <v>3.5</v>
      </c>
      <c r="E41" s="41">
        <v>0.1962993594937151</v>
      </c>
      <c r="F41" s="41">
        <v>1.1436220960557033</v>
      </c>
      <c r="G41" s="41">
        <v>1.5549520915545642E-2</v>
      </c>
      <c r="H41" s="41">
        <v>2.093931758513905</v>
      </c>
      <c r="I41" s="41">
        <v>0.71577682474844428</v>
      </c>
      <c r="J41" s="41">
        <v>1.6053986603100503E-2</v>
      </c>
      <c r="K41" s="41">
        <v>0.10210301648363501</v>
      </c>
      <c r="L41" s="41">
        <v>0.45000461538810882</v>
      </c>
      <c r="M41" s="41">
        <v>0.36071608104024006</v>
      </c>
    </row>
    <row r="42" spans="1:13" x14ac:dyDescent="0.25">
      <c r="A42" s="25">
        <f>+A41+1</f>
        <v>29</v>
      </c>
      <c r="B42" s="25" t="s">
        <v>30</v>
      </c>
      <c r="C42" s="25" t="s">
        <v>42</v>
      </c>
      <c r="D42" s="41">
        <v>2.99317340106158</v>
      </c>
      <c r="E42" s="41">
        <v>0.27270353058020719</v>
      </c>
      <c r="F42" s="41">
        <v>1.1348494369464053</v>
      </c>
      <c r="G42" s="41">
        <v>4.878747337441388E-2</v>
      </c>
      <c r="H42" s="41">
        <v>1.0596661400716794</v>
      </c>
      <c r="I42" s="40">
        <v>0.89836330182459778</v>
      </c>
      <c r="J42" s="41">
        <v>3.5000000000000003E-2</v>
      </c>
      <c r="K42" s="41">
        <v>0.16732342849138973</v>
      </c>
      <c r="L42" s="41">
        <v>0.21857097051547542</v>
      </c>
      <c r="M42" s="41">
        <v>0.22627732788284521</v>
      </c>
    </row>
    <row r="43" spans="1:13" x14ac:dyDescent="0.25">
      <c r="A43" s="25">
        <f t="shared" ref="A43:A53" si="1">+A42+1</f>
        <v>30</v>
      </c>
      <c r="B43" s="25" t="s">
        <v>30</v>
      </c>
      <c r="C43" s="25" t="s">
        <v>70</v>
      </c>
      <c r="D43" s="41">
        <v>3.5</v>
      </c>
      <c r="E43" s="41">
        <v>0.14649297845647957</v>
      </c>
      <c r="F43" s="41">
        <v>1.071755363917744</v>
      </c>
      <c r="G43" s="41">
        <v>3.595708610134335E-2</v>
      </c>
      <c r="H43" s="41">
        <v>1.990549339293634</v>
      </c>
      <c r="I43" s="41">
        <v>0.75818218241138891</v>
      </c>
      <c r="J43" s="40">
        <v>8.6216133528743133E-3</v>
      </c>
      <c r="K43" s="41">
        <v>8.7661272566688236E-2</v>
      </c>
      <c r="L43" s="41">
        <v>0.64453639777891758</v>
      </c>
      <c r="M43" s="41">
        <v>0.39239110913475245</v>
      </c>
    </row>
    <row r="44" spans="1:13" x14ac:dyDescent="0.25">
      <c r="A44" s="25">
        <f t="shared" si="1"/>
        <v>31</v>
      </c>
      <c r="B44" s="25" t="s">
        <v>30</v>
      </c>
      <c r="C44" s="25" t="s">
        <v>34</v>
      </c>
      <c r="D44" s="41">
        <v>2.5054198829942487</v>
      </c>
      <c r="E44" s="41">
        <v>0.20096535779193614</v>
      </c>
      <c r="F44" s="41">
        <v>1.1041759825159885</v>
      </c>
      <c r="G44" s="41">
        <v>3.0885092346234662E-2</v>
      </c>
      <c r="H44" s="41">
        <v>1.792528852707733</v>
      </c>
      <c r="I44" s="40">
        <v>0.87432505365275015</v>
      </c>
      <c r="J44" s="41">
        <v>1.13659710072868E-2</v>
      </c>
      <c r="K44" s="40">
        <v>6.5017380049237114E-2</v>
      </c>
      <c r="L44" s="41">
        <v>0.31049594801536701</v>
      </c>
      <c r="M44" s="41">
        <v>0.18931659863832256</v>
      </c>
    </row>
    <row r="45" spans="1:13" x14ac:dyDescent="0.25">
      <c r="A45" s="25">
        <f t="shared" si="1"/>
        <v>32</v>
      </c>
      <c r="B45" s="25" t="s">
        <v>30</v>
      </c>
      <c r="C45" s="25" t="s">
        <v>33</v>
      </c>
      <c r="D45" s="41">
        <v>2.2688293201788814</v>
      </c>
      <c r="E45" s="41">
        <v>0.21885570341501473</v>
      </c>
      <c r="F45" s="41">
        <v>1.083863007635449</v>
      </c>
      <c r="G45" s="41">
        <v>4.0642787493822635E-2</v>
      </c>
      <c r="H45" s="41">
        <v>1.3349607198093825</v>
      </c>
      <c r="I45" s="41">
        <v>0.67069543779030194</v>
      </c>
      <c r="J45" s="41">
        <v>1.5527144304182054E-2</v>
      </c>
      <c r="K45" s="41">
        <v>8.3231527620902898E-2</v>
      </c>
      <c r="L45" s="41">
        <v>0.27690387107337128</v>
      </c>
      <c r="M45" s="41">
        <v>0.21582799078523349</v>
      </c>
    </row>
    <row r="46" spans="1:13" x14ac:dyDescent="0.25">
      <c r="A46" s="25">
        <f t="shared" si="1"/>
        <v>33</v>
      </c>
      <c r="B46" s="25" t="s">
        <v>30</v>
      </c>
      <c r="C46" s="25" t="s">
        <v>40</v>
      </c>
      <c r="D46" s="41">
        <v>1.5081020979969144</v>
      </c>
      <c r="E46" s="41">
        <v>0.18909743245631591</v>
      </c>
      <c r="F46" s="41">
        <v>1.0413755226469532</v>
      </c>
      <c r="G46" s="41">
        <v>4.6294474763919277E-2</v>
      </c>
      <c r="H46" s="40">
        <v>0.97860200186422075</v>
      </c>
      <c r="I46" s="39">
        <v>0.97827466721845702</v>
      </c>
      <c r="J46" s="40">
        <v>3.7078575186770399E-3</v>
      </c>
      <c r="K46" s="40">
        <v>2.5180328093538949E-2</v>
      </c>
      <c r="L46" s="41">
        <v>0.48369153977597379</v>
      </c>
      <c r="M46" s="41">
        <v>0.29953390509918415</v>
      </c>
    </row>
    <row r="47" spans="1:13" x14ac:dyDescent="0.25">
      <c r="A47" s="25">
        <f t="shared" si="1"/>
        <v>34</v>
      </c>
      <c r="B47" s="25" t="s">
        <v>30</v>
      </c>
      <c r="C47" s="25" t="s">
        <v>38</v>
      </c>
      <c r="D47" s="40">
        <v>0.5797626345167729</v>
      </c>
      <c r="E47" s="41">
        <v>0.11337616696982414</v>
      </c>
      <c r="F47" s="41">
        <v>0.95495665743556446</v>
      </c>
      <c r="G47" s="41">
        <v>2.8722610066539259E-2</v>
      </c>
      <c r="H47" s="40">
        <v>1.004075295879252</v>
      </c>
      <c r="I47" s="39">
        <v>1.0610778702076114</v>
      </c>
      <c r="J47" s="39">
        <v>1.6059855341090726E-3</v>
      </c>
      <c r="K47" s="40">
        <v>1.6885984928979986E-2</v>
      </c>
      <c r="L47" s="41">
        <v>0.37986455039921546</v>
      </c>
      <c r="M47" s="41">
        <v>0.14483261230036393</v>
      </c>
    </row>
    <row r="48" spans="1:13" x14ac:dyDescent="0.25">
      <c r="A48" s="25">
        <f t="shared" si="1"/>
        <v>35</v>
      </c>
      <c r="B48" s="25" t="s">
        <v>30</v>
      </c>
      <c r="C48" s="25" t="s">
        <v>44</v>
      </c>
      <c r="D48" s="41">
        <v>3.5</v>
      </c>
      <c r="E48" s="41">
        <v>0.26585752987027211</v>
      </c>
      <c r="F48" s="41">
        <v>1.1758836718193209</v>
      </c>
      <c r="G48" s="39">
        <v>7.9922556300635397E-2</v>
      </c>
      <c r="H48" s="41">
        <v>1.2329564362363656</v>
      </c>
      <c r="I48" s="41">
        <v>0.78820499941952837</v>
      </c>
      <c r="J48" s="40">
        <v>7.3598678350208389E-3</v>
      </c>
      <c r="K48" s="40">
        <v>3.2397990124276389E-2</v>
      </c>
      <c r="L48" s="41">
        <v>0.19647069696514957</v>
      </c>
      <c r="M48" s="41">
        <v>0.29317529610523235</v>
      </c>
    </row>
    <row r="49" spans="1:13" x14ac:dyDescent="0.25">
      <c r="A49" s="25">
        <f t="shared" si="1"/>
        <v>36</v>
      </c>
      <c r="B49" s="25" t="s">
        <v>30</v>
      </c>
      <c r="C49" s="25" t="s">
        <v>35</v>
      </c>
      <c r="D49" s="41">
        <v>3.5</v>
      </c>
      <c r="E49" s="41">
        <v>0.19575349194199251</v>
      </c>
      <c r="F49" s="41">
        <v>1.1405388526379037</v>
      </c>
      <c r="G49" s="39">
        <v>7.8068129299538352E-2</v>
      </c>
      <c r="H49" s="41">
        <v>1.1602672731728474</v>
      </c>
      <c r="I49" s="41">
        <v>0.69577893367451271</v>
      </c>
      <c r="J49" s="40">
        <v>7.7039589067113782E-3</v>
      </c>
      <c r="K49" s="40">
        <v>4.8172762578447319E-2</v>
      </c>
      <c r="L49" s="41">
        <v>0.23806774163595215</v>
      </c>
      <c r="M49" s="41">
        <v>0.2155600765837431</v>
      </c>
    </row>
    <row r="50" spans="1:13" x14ac:dyDescent="0.25">
      <c r="A50" s="25">
        <f t="shared" si="1"/>
        <v>37</v>
      </c>
      <c r="B50" s="25" t="s">
        <v>30</v>
      </c>
      <c r="C50" s="25" t="s">
        <v>39</v>
      </c>
      <c r="D50" s="41">
        <v>3.5</v>
      </c>
      <c r="E50" s="41">
        <v>0.17355309748949457</v>
      </c>
      <c r="F50" s="41">
        <v>1.1316375868071666</v>
      </c>
      <c r="G50" s="39">
        <v>7.9689019467345135E-2</v>
      </c>
      <c r="H50" s="41">
        <v>1.1425883473143279</v>
      </c>
      <c r="I50" s="39">
        <v>1.404949979222784</v>
      </c>
      <c r="J50" s="40">
        <v>3.7748505460446949E-3</v>
      </c>
      <c r="K50" s="40">
        <v>2.5899613007176331E-2</v>
      </c>
      <c r="L50" s="41">
        <v>0.42577190683738175</v>
      </c>
      <c r="M50" s="41">
        <v>0.30973918290234476</v>
      </c>
    </row>
    <row r="51" spans="1:13" x14ac:dyDescent="0.25">
      <c r="A51" s="25">
        <f t="shared" si="1"/>
        <v>38</v>
      </c>
      <c r="B51" s="25" t="s">
        <v>30</v>
      </c>
      <c r="C51" s="25" t="s">
        <v>36</v>
      </c>
      <c r="D51" s="41">
        <v>1.1854488247428998</v>
      </c>
      <c r="E51" s="41">
        <v>0.5</v>
      </c>
      <c r="F51" s="41">
        <v>1.0808294765822783</v>
      </c>
      <c r="G51" s="40">
        <v>6.4846763023084161E-2</v>
      </c>
      <c r="H51" s="41">
        <v>1.1439357481017001</v>
      </c>
      <c r="I51" s="39">
        <v>2.3570905269409703</v>
      </c>
      <c r="J51" s="39">
        <v>4.9276092963267495E-4</v>
      </c>
      <c r="K51" s="39">
        <v>8.9548149792816176E-4</v>
      </c>
      <c r="L51" s="41">
        <v>0.35881243328521228</v>
      </c>
      <c r="M51" s="41">
        <v>0.22505567451661918</v>
      </c>
    </row>
    <row r="52" spans="1:13" x14ac:dyDescent="0.25">
      <c r="A52" s="25">
        <f t="shared" si="1"/>
        <v>39</v>
      </c>
      <c r="B52" s="25" t="s">
        <v>30</v>
      </c>
      <c r="C52" s="25" t="s">
        <v>41</v>
      </c>
      <c r="D52" s="41">
        <v>3.5</v>
      </c>
      <c r="E52" s="41">
        <v>0.20855969442897429</v>
      </c>
      <c r="F52" s="41">
        <v>1.1228177301699507</v>
      </c>
      <c r="G52" s="41">
        <v>2.3618853129120342E-2</v>
      </c>
      <c r="H52" s="41">
        <v>2.0482965043091572</v>
      </c>
      <c r="I52" s="39">
        <v>2.5</v>
      </c>
      <c r="J52" s="41">
        <v>2.2083492087165313E-2</v>
      </c>
      <c r="K52" s="41">
        <v>0.12198627213016593</v>
      </c>
      <c r="L52" s="41">
        <v>0.31649613353531936</v>
      </c>
      <c r="M52" s="41">
        <v>0.24340061043968811</v>
      </c>
    </row>
    <row r="53" spans="1:13" x14ac:dyDescent="0.25">
      <c r="A53" s="25">
        <f t="shared" si="1"/>
        <v>40</v>
      </c>
      <c r="B53" s="25" t="s">
        <v>43</v>
      </c>
      <c r="C53" s="25" t="s">
        <v>45</v>
      </c>
      <c r="D53" s="41">
        <v>2.2580984257716947</v>
      </c>
      <c r="E53" s="41">
        <v>0.40056001716553929</v>
      </c>
      <c r="F53" s="41">
        <v>1.0501879191947061</v>
      </c>
      <c r="G53" s="39">
        <v>0.15432828214775648</v>
      </c>
      <c r="H53" s="40">
        <v>0.90870778200301516</v>
      </c>
      <c r="I53" s="39">
        <v>1.2240690998839729</v>
      </c>
      <c r="J53" s="39">
        <v>1.6006451153374114E-3</v>
      </c>
      <c r="K53" s="39">
        <v>6.6469443512385765E-3</v>
      </c>
      <c r="L53" s="41">
        <v>0.62103505132014813</v>
      </c>
      <c r="M53" s="41">
        <v>0.6</v>
      </c>
    </row>
  </sheetData>
  <sortState xmlns:xlrd2="http://schemas.microsoft.com/office/spreadsheetml/2017/richdata2" ref="A14:M53">
    <sortCondition ref="B14:B53"/>
  </sortState>
  <mergeCells count="2">
    <mergeCell ref="A11:B11"/>
    <mergeCell ref="A7:C8"/>
  </mergeCells>
  <pageMargins left="0.7" right="0.7" top="0.75" bottom="0.75" header="0.3" footer="0.3"/>
  <pageSetup orientation="portrait" horizontalDpi="4294967295" verticalDpi="429496729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BDE5-87D8-45E5-931F-294AB798479F}">
  <dimension ref="A2:I104"/>
  <sheetViews>
    <sheetView showGridLines="0" workbookViewId="0"/>
  </sheetViews>
  <sheetFormatPr baseColWidth="10" defaultColWidth="16" defaultRowHeight="15" x14ac:dyDescent="0.25"/>
  <cols>
    <col min="1" max="1" width="35" customWidth="1"/>
  </cols>
  <sheetData>
    <row r="2" spans="1:4" ht="15.75" x14ac:dyDescent="0.25">
      <c r="A2" s="269" t="s">
        <v>205</v>
      </c>
      <c r="B2" s="269"/>
      <c r="C2" s="269"/>
      <c r="D2" s="269"/>
    </row>
    <row r="23" spans="1:9" ht="15.75" x14ac:dyDescent="0.25">
      <c r="A23" s="269" t="s">
        <v>204</v>
      </c>
      <c r="B23" s="269"/>
      <c r="C23" s="269"/>
      <c r="D23" s="269"/>
      <c r="E23" s="269"/>
    </row>
    <row r="25" spans="1:9" ht="15" customHeight="1" x14ac:dyDescent="0.25">
      <c r="F25" s="270" t="s">
        <v>1523</v>
      </c>
      <c r="G25" s="270"/>
      <c r="H25" s="270"/>
    </row>
    <row r="26" spans="1:9" x14ac:dyDescent="0.25">
      <c r="A26" s="187" t="s">
        <v>159</v>
      </c>
      <c r="B26" s="187" t="s">
        <v>158</v>
      </c>
      <c r="C26" s="194">
        <v>44501</v>
      </c>
      <c r="D26" s="194">
        <v>44531</v>
      </c>
      <c r="E26" s="187" t="s">
        <v>1524</v>
      </c>
      <c r="F26" s="187" t="s">
        <v>4</v>
      </c>
      <c r="G26" s="187" t="s">
        <v>5</v>
      </c>
      <c r="H26" s="187" t="s">
        <v>106</v>
      </c>
      <c r="I26" s="187" t="s">
        <v>6</v>
      </c>
    </row>
    <row r="27" spans="1:9" ht="22.5" x14ac:dyDescent="0.25">
      <c r="A27" s="188" t="s">
        <v>203</v>
      </c>
      <c r="B27" s="188" t="s">
        <v>202</v>
      </c>
      <c r="C27" s="189">
        <v>1361.6107252900001</v>
      </c>
      <c r="D27" s="189">
        <v>1518.1720740400001</v>
      </c>
      <c r="E27" s="189">
        <v>1468.3558918199999</v>
      </c>
      <c r="F27" s="189">
        <v>-49.816182220000265</v>
      </c>
      <c r="G27" s="190">
        <v>-3.2813264762165381E-2</v>
      </c>
      <c r="H27" s="190">
        <v>-4.9172574285876958E-2</v>
      </c>
      <c r="I27" s="190">
        <v>0.12557917388420337</v>
      </c>
    </row>
    <row r="28" spans="1:9" ht="22.5" x14ac:dyDescent="0.25">
      <c r="A28" s="188" t="s">
        <v>201</v>
      </c>
      <c r="B28" s="188" t="s">
        <v>200</v>
      </c>
      <c r="C28" s="189">
        <v>0</v>
      </c>
      <c r="D28" s="189">
        <v>0</v>
      </c>
      <c r="E28" s="189">
        <v>0</v>
      </c>
      <c r="F28" s="189">
        <v>0</v>
      </c>
      <c r="G28" s="190">
        <v>0</v>
      </c>
      <c r="H28" s="190">
        <v>0</v>
      </c>
      <c r="I28" s="190">
        <v>0</v>
      </c>
    </row>
    <row r="29" spans="1:9" x14ac:dyDescent="0.25">
      <c r="A29" s="188" t="s">
        <v>199</v>
      </c>
      <c r="B29" s="188" t="s">
        <v>198</v>
      </c>
      <c r="C29" s="189">
        <v>1528.5689258399996</v>
      </c>
      <c r="D29" s="189">
        <v>1552.1841039699998</v>
      </c>
      <c r="E29" s="189">
        <v>1617.1086282699998</v>
      </c>
      <c r="F29" s="189">
        <v>64.924524299999959</v>
      </c>
      <c r="G29" s="190">
        <v>4.1827850274940577E-2</v>
      </c>
      <c r="H29" s="190">
        <v>4.4170627524679526E-2</v>
      </c>
      <c r="I29" s="190">
        <v>0.13830105272874682</v>
      </c>
    </row>
    <row r="30" spans="1:9" ht="22.5" x14ac:dyDescent="0.25">
      <c r="A30" s="188" t="s">
        <v>197</v>
      </c>
      <c r="B30" s="188" t="s">
        <v>196</v>
      </c>
      <c r="C30" s="189">
        <v>7455.7261279300028</v>
      </c>
      <c r="D30" s="189">
        <v>7589.6198547700042</v>
      </c>
      <c r="E30" s="189">
        <v>7684.2586090299956</v>
      </c>
      <c r="F30" s="189">
        <v>94.638754259991643</v>
      </c>
      <c r="G30" s="190">
        <v>1.2469498614019789E-2</v>
      </c>
      <c r="H30" s="190">
        <v>1.2540004189878275E-2</v>
      </c>
      <c r="I30" s="190">
        <v>0.6571859406907723</v>
      </c>
    </row>
    <row r="31" spans="1:9" ht="22.5" x14ac:dyDescent="0.25">
      <c r="A31" s="188" t="s">
        <v>195</v>
      </c>
      <c r="B31" s="188" t="s">
        <v>194</v>
      </c>
      <c r="C31" s="189">
        <v>289.09686517</v>
      </c>
      <c r="D31" s="189">
        <v>281.62182912999998</v>
      </c>
      <c r="E31" s="189">
        <v>283.15760589000001</v>
      </c>
      <c r="F31" s="189">
        <v>1.5357767599999905</v>
      </c>
      <c r="G31" s="190">
        <v>5.453329966446094E-3</v>
      </c>
      <c r="H31" s="190">
        <v>1.0872034940927576E-2</v>
      </c>
      <c r="I31" s="190">
        <v>2.4216675551742901E-2</v>
      </c>
    </row>
    <row r="32" spans="1:9" ht="90" x14ac:dyDescent="0.25">
      <c r="A32" s="188" t="s">
        <v>193</v>
      </c>
      <c r="B32" s="188" t="s">
        <v>192</v>
      </c>
      <c r="C32" s="189">
        <v>41.63671617</v>
      </c>
      <c r="D32" s="189">
        <v>42.136945849999996</v>
      </c>
      <c r="E32" s="189">
        <v>42.253668560000001</v>
      </c>
      <c r="F32" s="189">
        <v>0.11672271000000835</v>
      </c>
      <c r="G32" s="190">
        <v>2.7700799772133549E-3</v>
      </c>
      <c r="H32" s="190">
        <v>1.7343074325209069E-3</v>
      </c>
      <c r="I32" s="190">
        <v>3.6136884939827665E-3</v>
      </c>
    </row>
    <row r="33" spans="1:9" ht="22.5" x14ac:dyDescent="0.25">
      <c r="A33" s="188" t="s">
        <v>191</v>
      </c>
      <c r="B33" s="188" t="s">
        <v>190</v>
      </c>
      <c r="C33" s="189">
        <v>219.93751010999995</v>
      </c>
      <c r="D33" s="189">
        <v>233.13501272000002</v>
      </c>
      <c r="E33" s="189">
        <v>233.91379473000009</v>
      </c>
      <c r="F33" s="189">
        <v>0.7787820100000501</v>
      </c>
      <c r="G33" s="190">
        <v>3.340476408558089E-3</v>
      </c>
      <c r="H33" s="190">
        <v>3.4249279687183038E-3</v>
      </c>
      <c r="I33" s="190">
        <v>2.0005164460438221E-2</v>
      </c>
    </row>
    <row r="34" spans="1:9" x14ac:dyDescent="0.25">
      <c r="A34" s="188" t="s">
        <v>189</v>
      </c>
      <c r="B34" s="188" t="s">
        <v>188</v>
      </c>
      <c r="C34" s="189">
        <v>305.12862989000001</v>
      </c>
      <c r="D34" s="189">
        <v>311.83482095000005</v>
      </c>
      <c r="E34" s="189">
        <v>358.76548537999992</v>
      </c>
      <c r="F34" s="189">
        <v>46.930664429999887</v>
      </c>
      <c r="G34" s="190">
        <v>0.15049847315648179</v>
      </c>
      <c r="H34" s="190">
        <v>0.15789013497328663</v>
      </c>
      <c r="I34" s="190">
        <v>3.0682938327943568E-2</v>
      </c>
    </row>
    <row r="35" spans="1:9" x14ac:dyDescent="0.25">
      <c r="A35" s="191" t="s">
        <v>187</v>
      </c>
      <c r="B35" s="191" t="s">
        <v>186</v>
      </c>
      <c r="C35" s="192">
        <v>11201.705500399996</v>
      </c>
      <c r="D35" s="192">
        <v>11528.704641430004</v>
      </c>
      <c r="E35" s="192">
        <v>11692.670419809991</v>
      </c>
      <c r="F35" s="192">
        <v>163.96577837998581</v>
      </c>
      <c r="G35" s="193">
        <v>1.4222393883763139E-2</v>
      </c>
      <c r="H35" s="193">
        <v>8.5448514292469011E-3</v>
      </c>
    </row>
    <row r="99" spans="2:3" x14ac:dyDescent="0.25">
      <c r="B99" t="s">
        <v>250</v>
      </c>
      <c r="C99" t="s">
        <v>253</v>
      </c>
    </row>
    <row r="100" spans="2:3" x14ac:dyDescent="0.25">
      <c r="B100" s="83" t="s">
        <v>182</v>
      </c>
      <c r="C100" s="80">
        <f>I27</f>
        <v>0.12557917388420337</v>
      </c>
    </row>
    <row r="101" spans="2:3" x14ac:dyDescent="0.25">
      <c r="B101" s="84" t="s">
        <v>183</v>
      </c>
      <c r="C101" s="81">
        <f>I29</f>
        <v>0.13830105272874682</v>
      </c>
    </row>
    <row r="102" spans="2:3" x14ac:dyDescent="0.25">
      <c r="B102" s="84" t="s">
        <v>251</v>
      </c>
      <c r="C102" s="82">
        <f>I30</f>
        <v>0.6571859406907723</v>
      </c>
    </row>
    <row r="103" spans="2:3" x14ac:dyDescent="0.25">
      <c r="B103" s="86" t="s">
        <v>252</v>
      </c>
      <c r="C103" s="80">
        <f>I31</f>
        <v>2.4216675551742901E-2</v>
      </c>
    </row>
    <row r="104" spans="2:3" x14ac:dyDescent="0.25">
      <c r="B104" s="85" t="s">
        <v>255</v>
      </c>
      <c r="C104" s="80">
        <f>I28+I32+I33+I34</f>
        <v>5.4301791282364557E-2</v>
      </c>
    </row>
  </sheetData>
  <mergeCells count="3">
    <mergeCell ref="A2:D2"/>
    <mergeCell ref="A23:E23"/>
    <mergeCell ref="F25:H25"/>
  </mergeCells>
  <pageMargins left="0.7" right="0.7" top="0.75" bottom="0.75" header="0.3" footer="0.3"/>
  <pageSetup orientation="portrait" horizontalDpi="4294967295" verticalDpi="429496729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6EEFC-A0A8-48BC-AEC1-E679C52788D4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257</v>
      </c>
      <c r="B2" s="269"/>
      <c r="C2" s="269"/>
      <c r="D2" s="269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x14ac:dyDescent="0.25">
      <c r="A6" s="33"/>
      <c r="B6" s="33"/>
      <c r="C6" s="33"/>
      <c r="D6" s="33"/>
      <c r="E6" s="33"/>
      <c r="F6" s="33"/>
      <c r="G6" s="33"/>
      <c r="H6" s="33"/>
    </row>
    <row r="7" spans="1:8" x14ac:dyDescent="0.25">
      <c r="A7" s="33"/>
      <c r="B7" s="33"/>
      <c r="C7" s="33"/>
      <c r="D7" s="33"/>
      <c r="E7" s="33"/>
      <c r="F7" s="33"/>
      <c r="G7" s="33"/>
      <c r="H7" s="33"/>
    </row>
    <row r="8" spans="1:8" x14ac:dyDescent="0.25">
      <c r="A8" s="33"/>
      <c r="B8" s="33"/>
      <c r="C8" s="33"/>
      <c r="D8" s="33"/>
      <c r="E8" s="33"/>
      <c r="F8" s="33"/>
      <c r="G8" s="33"/>
      <c r="H8" s="33"/>
    </row>
    <row r="9" spans="1:8" x14ac:dyDescent="0.25">
      <c r="A9" s="33"/>
      <c r="B9" s="33"/>
      <c r="C9" s="33"/>
      <c r="D9" s="33"/>
      <c r="E9" s="33"/>
      <c r="F9" s="33"/>
      <c r="G9" s="33"/>
      <c r="H9" s="33"/>
    </row>
    <row r="10" spans="1:8" x14ac:dyDescent="0.25">
      <c r="A10" s="33"/>
      <c r="B10" s="33"/>
      <c r="C10" s="33"/>
      <c r="D10" s="33"/>
      <c r="E10" s="33"/>
      <c r="F10" s="33"/>
      <c r="G10" s="33"/>
      <c r="H10" s="33"/>
    </row>
    <row r="11" spans="1:8" x14ac:dyDescent="0.25">
      <c r="A11" s="33"/>
      <c r="B11" s="33"/>
      <c r="C11" s="33"/>
      <c r="D11" s="33"/>
      <c r="E11" s="33"/>
      <c r="F11" s="33"/>
      <c r="G11" s="33"/>
      <c r="H11" s="33"/>
    </row>
    <row r="12" spans="1:8" x14ac:dyDescent="0.25">
      <c r="A12" s="33"/>
      <c r="B12" s="33"/>
      <c r="C12" s="33"/>
      <c r="D12" s="33"/>
      <c r="E12" s="33"/>
      <c r="F12" s="33"/>
      <c r="G12" s="33"/>
      <c r="H12" s="33"/>
    </row>
    <row r="13" spans="1:8" x14ac:dyDescent="0.25">
      <c r="A13" s="33"/>
      <c r="B13" s="33"/>
      <c r="C13" s="33"/>
      <c r="D13" s="33"/>
      <c r="E13" s="33"/>
      <c r="F13" s="33"/>
      <c r="G13" s="33"/>
      <c r="H13" s="33"/>
    </row>
    <row r="14" spans="1:8" x14ac:dyDescent="0.25">
      <c r="A14" s="33"/>
      <c r="B14" s="33"/>
      <c r="C14" s="33"/>
      <c r="D14" s="33"/>
      <c r="E14" s="33"/>
      <c r="F14" s="33"/>
      <c r="G14" s="33"/>
      <c r="H14" s="33"/>
    </row>
    <row r="15" spans="1:8" x14ac:dyDescent="0.25">
      <c r="A15" s="33"/>
      <c r="B15" s="33"/>
      <c r="C15" s="33"/>
      <c r="D15" s="33"/>
      <c r="E15" s="33"/>
      <c r="F15" s="33"/>
      <c r="G15" s="33"/>
      <c r="H15" s="33"/>
    </row>
    <row r="16" spans="1:8" x14ac:dyDescent="0.25">
      <c r="A16" s="33"/>
      <c r="B16" s="33"/>
      <c r="C16" s="33"/>
      <c r="D16" s="33"/>
      <c r="E16" s="33"/>
      <c r="F16" s="33"/>
      <c r="G16" s="33"/>
      <c r="H16" s="33"/>
    </row>
    <row r="17" spans="1:9" x14ac:dyDescent="0.25">
      <c r="A17" s="33"/>
      <c r="B17" s="33"/>
      <c r="C17" s="33"/>
      <c r="D17" s="33"/>
      <c r="E17" s="33"/>
      <c r="F17" s="33"/>
      <c r="G17" s="33"/>
      <c r="H17" s="33"/>
    </row>
    <row r="18" spans="1:9" x14ac:dyDescent="0.25">
      <c r="A18" s="33"/>
      <c r="B18" s="33"/>
      <c r="C18" s="33"/>
      <c r="D18" s="33"/>
      <c r="E18" s="33"/>
      <c r="F18" s="33"/>
      <c r="G18" s="33"/>
      <c r="H18" s="33"/>
    </row>
    <row r="22" spans="1:9" ht="15.75" x14ac:dyDescent="0.25">
      <c r="A22" s="269" t="s">
        <v>83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A24" s="182"/>
      <c r="B24" s="182"/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44866</v>
      </c>
      <c r="E25" s="2">
        <v>44896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9</v>
      </c>
      <c r="D26" s="4" t="s">
        <v>430</v>
      </c>
      <c r="E26" s="4" t="s">
        <v>431</v>
      </c>
      <c r="F26" s="4" t="s">
        <v>1525</v>
      </c>
      <c r="G26" s="4" t="s">
        <v>1526</v>
      </c>
      <c r="H26" s="172">
        <v>-8.546398232991001E-2</v>
      </c>
      <c r="I26" s="4" t="s">
        <v>1527</v>
      </c>
    </row>
    <row r="27" spans="1:9" ht="15.75" thickBot="1" x14ac:dyDescent="0.3">
      <c r="A27" s="6">
        <v>2</v>
      </c>
      <c r="B27" s="6" t="s">
        <v>7</v>
      </c>
      <c r="C27" s="5" t="s">
        <v>12</v>
      </c>
      <c r="D27" s="6" t="s">
        <v>435</v>
      </c>
      <c r="E27" s="6" t="s">
        <v>436</v>
      </c>
      <c r="F27" s="6" t="s">
        <v>1528</v>
      </c>
      <c r="G27" s="6" t="s">
        <v>1529</v>
      </c>
      <c r="H27" s="174">
        <v>-1.9799286701502619E-2</v>
      </c>
      <c r="I27" s="6" t="s">
        <v>1530</v>
      </c>
    </row>
    <row r="28" spans="1:9" ht="15.75" thickBot="1" x14ac:dyDescent="0.3">
      <c r="A28" s="4">
        <v>3</v>
      </c>
      <c r="B28" s="4" t="s">
        <v>7</v>
      </c>
      <c r="C28" s="8">
        <v>44863</v>
      </c>
      <c r="D28" s="4" t="s">
        <v>437</v>
      </c>
      <c r="E28" s="4" t="s">
        <v>438</v>
      </c>
      <c r="F28" s="4" t="s">
        <v>1531</v>
      </c>
      <c r="G28" s="4" t="s">
        <v>1532</v>
      </c>
      <c r="H28" s="172">
        <v>-4.073775330101833E-2</v>
      </c>
      <c r="I28" s="4" t="s">
        <v>1533</v>
      </c>
    </row>
    <row r="29" spans="1:9" ht="15.75" thickBot="1" x14ac:dyDescent="0.3">
      <c r="A29" s="6">
        <v>4</v>
      </c>
      <c r="B29" s="6" t="s">
        <v>7</v>
      </c>
      <c r="C29" s="5" t="s">
        <v>10</v>
      </c>
      <c r="D29" s="6" t="s">
        <v>432</v>
      </c>
      <c r="E29" s="6" t="s">
        <v>433</v>
      </c>
      <c r="F29" s="6" t="s">
        <v>1534</v>
      </c>
      <c r="G29" s="6" t="s">
        <v>1535</v>
      </c>
      <c r="H29" s="174">
        <v>-0.16057499324542324</v>
      </c>
      <c r="I29" s="6" t="s">
        <v>1536</v>
      </c>
    </row>
    <row r="30" spans="1:9" ht="15.75" thickBot="1" x14ac:dyDescent="0.3">
      <c r="A30" s="4">
        <v>5</v>
      </c>
      <c r="B30" s="4" t="s">
        <v>7</v>
      </c>
      <c r="C30" s="3" t="s">
        <v>8</v>
      </c>
      <c r="D30" s="4" t="s">
        <v>439</v>
      </c>
      <c r="E30" s="4" t="s">
        <v>440</v>
      </c>
      <c r="F30" s="4" t="s">
        <v>1537</v>
      </c>
      <c r="G30" s="4" t="s">
        <v>477</v>
      </c>
      <c r="H30" s="154">
        <v>7.6088129566711127E-2</v>
      </c>
      <c r="I30" s="4" t="s">
        <v>1538</v>
      </c>
    </row>
    <row r="31" spans="1:9" ht="15.75" thickBot="1" x14ac:dyDescent="0.3">
      <c r="A31" s="6">
        <v>6</v>
      </c>
      <c r="B31" s="6" t="s">
        <v>7</v>
      </c>
      <c r="C31" s="5" t="s">
        <v>16</v>
      </c>
      <c r="D31" s="6" t="s">
        <v>444</v>
      </c>
      <c r="E31" s="6" t="s">
        <v>445</v>
      </c>
      <c r="F31" s="6" t="s">
        <v>1539</v>
      </c>
      <c r="G31" s="6" t="s">
        <v>1540</v>
      </c>
      <c r="H31" s="155">
        <v>0.11836619735836039</v>
      </c>
      <c r="I31" s="6" t="s">
        <v>1541</v>
      </c>
    </row>
    <row r="32" spans="1:9" ht="15.75" thickBot="1" x14ac:dyDescent="0.3">
      <c r="A32" s="4">
        <v>7</v>
      </c>
      <c r="B32" s="4" t="s">
        <v>7</v>
      </c>
      <c r="C32" s="3" t="s">
        <v>22</v>
      </c>
      <c r="D32" s="4" t="s">
        <v>454</v>
      </c>
      <c r="E32" s="4" t="s">
        <v>455</v>
      </c>
      <c r="F32" s="4" t="s">
        <v>1542</v>
      </c>
      <c r="G32" s="4" t="s">
        <v>1543</v>
      </c>
      <c r="H32" s="154">
        <v>0.20486204751448567</v>
      </c>
      <c r="I32" s="4" t="s">
        <v>1544</v>
      </c>
    </row>
    <row r="33" spans="1:9" ht="15.75" thickBot="1" x14ac:dyDescent="0.3">
      <c r="A33" s="6">
        <v>8</v>
      </c>
      <c r="B33" s="6" t="s">
        <v>7</v>
      </c>
      <c r="C33" s="5" t="s">
        <v>11</v>
      </c>
      <c r="D33" s="6" t="s">
        <v>447</v>
      </c>
      <c r="E33" s="6" t="s">
        <v>448</v>
      </c>
      <c r="F33" s="6" t="s">
        <v>1545</v>
      </c>
      <c r="G33" s="6" t="s">
        <v>1546</v>
      </c>
      <c r="H33" s="174">
        <v>-3.7187305711876374E-2</v>
      </c>
      <c r="I33" s="6" t="s">
        <v>1547</v>
      </c>
    </row>
    <row r="34" spans="1:9" ht="15.75" thickBot="1" x14ac:dyDescent="0.3">
      <c r="A34" s="4">
        <v>9</v>
      </c>
      <c r="B34" s="4" t="s">
        <v>7</v>
      </c>
      <c r="C34" s="3" t="s">
        <v>17</v>
      </c>
      <c r="D34" s="4" t="s">
        <v>441</v>
      </c>
      <c r="E34" s="4" t="s">
        <v>442</v>
      </c>
      <c r="F34" s="4" t="s">
        <v>1548</v>
      </c>
      <c r="G34" s="4" t="s">
        <v>1549</v>
      </c>
      <c r="H34" s="172">
        <v>-0.11037213803793205</v>
      </c>
      <c r="I34" s="4" t="s">
        <v>1550</v>
      </c>
    </row>
    <row r="35" spans="1:9" ht="15.75" thickBot="1" x14ac:dyDescent="0.3">
      <c r="A35" s="6">
        <v>10</v>
      </c>
      <c r="B35" s="6" t="s">
        <v>7</v>
      </c>
      <c r="C35" s="5" t="s">
        <v>13</v>
      </c>
      <c r="D35" s="6" t="s">
        <v>452</v>
      </c>
      <c r="E35" s="6" t="s">
        <v>453</v>
      </c>
      <c r="F35" s="6" t="s">
        <v>1551</v>
      </c>
      <c r="G35" s="6" t="s">
        <v>1552</v>
      </c>
      <c r="H35" s="174">
        <v>-3.744993879028443E-2</v>
      </c>
      <c r="I35" s="6" t="s">
        <v>1553</v>
      </c>
    </row>
    <row r="36" spans="1:9" ht="15.75" thickBot="1" x14ac:dyDescent="0.3">
      <c r="A36" s="4">
        <v>11</v>
      </c>
      <c r="B36" s="4" t="s">
        <v>7</v>
      </c>
      <c r="C36" s="3" t="s">
        <v>14</v>
      </c>
      <c r="D36" s="4" t="s">
        <v>450</v>
      </c>
      <c r="E36" s="4" t="s">
        <v>451</v>
      </c>
      <c r="F36" s="4" t="s">
        <v>1554</v>
      </c>
      <c r="G36" s="4" t="s">
        <v>1555</v>
      </c>
      <c r="H36" s="172">
        <v>-0.11758608865996924</v>
      </c>
      <c r="I36" s="4" t="s">
        <v>1217</v>
      </c>
    </row>
    <row r="37" spans="1:9" ht="15.75" thickBot="1" x14ac:dyDescent="0.3">
      <c r="A37" s="6">
        <v>12</v>
      </c>
      <c r="B37" s="6" t="s">
        <v>7</v>
      </c>
      <c r="C37" s="5" t="s">
        <v>23</v>
      </c>
      <c r="D37" s="6" t="s">
        <v>457</v>
      </c>
      <c r="E37" s="6" t="s">
        <v>458</v>
      </c>
      <c r="F37" s="6" t="s">
        <v>1556</v>
      </c>
      <c r="G37" s="6" t="s">
        <v>1557</v>
      </c>
      <c r="H37" s="174">
        <v>-4.7324605911326097E-2</v>
      </c>
      <c r="I37" s="6" t="s">
        <v>322</v>
      </c>
    </row>
    <row r="38" spans="1:9" ht="15.75" thickBot="1" x14ac:dyDescent="0.3">
      <c r="A38" s="4">
        <v>13</v>
      </c>
      <c r="B38" s="4" t="s">
        <v>7</v>
      </c>
      <c r="C38" s="8">
        <v>44765</v>
      </c>
      <c r="D38" s="4" t="s">
        <v>461</v>
      </c>
      <c r="E38" s="4" t="s">
        <v>462</v>
      </c>
      <c r="F38" s="4" t="s">
        <v>1558</v>
      </c>
      <c r="G38" s="4" t="s">
        <v>1559</v>
      </c>
      <c r="H38" s="172">
        <v>-4.3006821690729544E-2</v>
      </c>
      <c r="I38" s="4" t="s">
        <v>1560</v>
      </c>
    </row>
    <row r="39" spans="1:9" ht="15.75" thickBot="1" x14ac:dyDescent="0.3">
      <c r="A39" s="6">
        <v>14</v>
      </c>
      <c r="B39" s="6" t="s">
        <v>7</v>
      </c>
      <c r="C39" s="5" t="s">
        <v>15</v>
      </c>
      <c r="D39" s="6" t="s">
        <v>470</v>
      </c>
      <c r="E39" s="6" t="s">
        <v>471</v>
      </c>
      <c r="F39" s="6" t="s">
        <v>1561</v>
      </c>
      <c r="G39" s="6" t="s">
        <v>505</v>
      </c>
      <c r="H39" s="155">
        <v>1.9824648689085751E-2</v>
      </c>
      <c r="I39" s="6" t="s">
        <v>585</v>
      </c>
    </row>
    <row r="40" spans="1:9" ht="15.75" thickBot="1" x14ac:dyDescent="0.3">
      <c r="A40" s="4">
        <v>15</v>
      </c>
      <c r="B40" s="4" t="s">
        <v>7</v>
      </c>
      <c r="C40" s="3" t="s">
        <v>19</v>
      </c>
      <c r="D40" s="4" t="s">
        <v>475</v>
      </c>
      <c r="E40" s="4" t="s">
        <v>476</v>
      </c>
      <c r="F40" s="4" t="s">
        <v>872</v>
      </c>
      <c r="G40" s="4" t="s">
        <v>542</v>
      </c>
      <c r="H40" s="154">
        <v>1.5748499472292291E-2</v>
      </c>
      <c r="I40" s="4" t="s">
        <v>1562</v>
      </c>
    </row>
    <row r="41" spans="1:9" ht="15.75" thickBot="1" x14ac:dyDescent="0.3">
      <c r="A41" s="6">
        <v>16</v>
      </c>
      <c r="B41" s="6" t="s">
        <v>7</v>
      </c>
      <c r="C41" s="5" t="s">
        <v>21</v>
      </c>
      <c r="D41" s="6" t="s">
        <v>480</v>
      </c>
      <c r="E41" s="6" t="s">
        <v>481</v>
      </c>
      <c r="F41" s="6" t="s">
        <v>1563</v>
      </c>
      <c r="G41" s="6" t="s">
        <v>1564</v>
      </c>
      <c r="H41" s="155">
        <v>2.3723122555653946E-2</v>
      </c>
      <c r="I41" s="6" t="s">
        <v>1565</v>
      </c>
    </row>
    <row r="42" spans="1:9" ht="15.75" thickBot="1" x14ac:dyDescent="0.3">
      <c r="A42" s="4">
        <v>17</v>
      </c>
      <c r="B42" s="4" t="s">
        <v>7</v>
      </c>
      <c r="C42" s="3" t="s">
        <v>20</v>
      </c>
      <c r="D42" s="4" t="s">
        <v>478</v>
      </c>
      <c r="E42" s="4" t="s">
        <v>479</v>
      </c>
      <c r="F42" s="4" t="s">
        <v>1566</v>
      </c>
      <c r="G42" s="4" t="s">
        <v>1567</v>
      </c>
      <c r="H42" s="172">
        <v>-2.0697198383829732E-2</v>
      </c>
      <c r="I42" s="4" t="s">
        <v>307</v>
      </c>
    </row>
    <row r="43" spans="1:9" ht="15.75" thickBot="1" x14ac:dyDescent="0.3">
      <c r="A43" s="6">
        <v>18</v>
      </c>
      <c r="B43" s="6" t="s">
        <v>7</v>
      </c>
      <c r="C43" s="5" t="s">
        <v>25</v>
      </c>
      <c r="D43" s="6" t="s">
        <v>473</v>
      </c>
      <c r="E43" s="6" t="s">
        <v>415</v>
      </c>
      <c r="F43" s="6" t="s">
        <v>1568</v>
      </c>
      <c r="G43" s="6" t="s">
        <v>1569</v>
      </c>
      <c r="H43" s="174">
        <v>-2.987212889540972E-2</v>
      </c>
      <c r="I43" s="6" t="s">
        <v>1040</v>
      </c>
    </row>
    <row r="44" spans="1:9" ht="15.75" thickBot="1" x14ac:dyDescent="0.3">
      <c r="A44" s="4">
        <v>19</v>
      </c>
      <c r="B44" s="4" t="s">
        <v>7</v>
      </c>
      <c r="C44" s="3" t="s">
        <v>18</v>
      </c>
      <c r="D44" s="4" t="s">
        <v>467</v>
      </c>
      <c r="E44" s="4" t="s">
        <v>468</v>
      </c>
      <c r="F44" s="4" t="s">
        <v>1570</v>
      </c>
      <c r="G44" s="4" t="s">
        <v>1571</v>
      </c>
      <c r="H44" s="172">
        <v>-0.16832987921279208</v>
      </c>
      <c r="I44" s="4" t="s">
        <v>1572</v>
      </c>
    </row>
    <row r="45" spans="1:9" ht="15.75" thickBot="1" x14ac:dyDescent="0.3">
      <c r="A45" s="6">
        <v>20</v>
      </c>
      <c r="B45" s="6" t="s">
        <v>7</v>
      </c>
      <c r="C45" s="5" t="s">
        <v>24</v>
      </c>
      <c r="D45" s="6" t="s">
        <v>482</v>
      </c>
      <c r="E45" s="6" t="s">
        <v>483</v>
      </c>
      <c r="F45" s="6" t="s">
        <v>1573</v>
      </c>
      <c r="G45" s="6" t="s">
        <v>1574</v>
      </c>
      <c r="H45" s="174">
        <v>-2.3929829267105653E-2</v>
      </c>
      <c r="I45" s="6" t="s">
        <v>1471</v>
      </c>
    </row>
    <row r="46" spans="1:9" ht="15.75" thickBot="1" x14ac:dyDescent="0.3">
      <c r="A46" s="4">
        <v>21</v>
      </c>
      <c r="B46" s="4" t="s">
        <v>7</v>
      </c>
      <c r="C46" s="3" t="s">
        <v>26</v>
      </c>
      <c r="D46" s="4" t="s">
        <v>486</v>
      </c>
      <c r="E46" s="4" t="s">
        <v>1575</v>
      </c>
      <c r="F46" s="4" t="s">
        <v>1576</v>
      </c>
      <c r="G46" s="4" t="s">
        <v>1577</v>
      </c>
      <c r="H46" s="172">
        <v>-8.549418187447666E-2</v>
      </c>
      <c r="I46" s="4" t="s">
        <v>1578</v>
      </c>
    </row>
    <row r="47" spans="1:9" ht="15.75" thickBot="1" x14ac:dyDescent="0.3">
      <c r="A47" s="6">
        <v>22</v>
      </c>
      <c r="B47" s="6" t="s">
        <v>7</v>
      </c>
      <c r="C47" s="5" t="s">
        <v>28</v>
      </c>
      <c r="D47" s="6" t="s">
        <v>495</v>
      </c>
      <c r="E47" s="6" t="s">
        <v>496</v>
      </c>
      <c r="F47" s="6" t="s">
        <v>997</v>
      </c>
      <c r="G47" s="6" t="s">
        <v>1347</v>
      </c>
      <c r="H47" s="155">
        <v>0.15111055843183258</v>
      </c>
      <c r="I47" s="6" t="s">
        <v>736</v>
      </c>
    </row>
    <row r="48" spans="1:9" ht="15.75" thickBot="1" x14ac:dyDescent="0.3">
      <c r="A48" s="4">
        <v>23</v>
      </c>
      <c r="B48" s="4" t="s">
        <v>7</v>
      </c>
      <c r="C48" s="3" t="s">
        <v>27</v>
      </c>
      <c r="D48" s="4" t="s">
        <v>489</v>
      </c>
      <c r="E48" s="4" t="s">
        <v>490</v>
      </c>
      <c r="F48" s="4" t="s">
        <v>1580</v>
      </c>
      <c r="G48" s="4" t="s">
        <v>1581</v>
      </c>
      <c r="H48" s="172">
        <v>-8.4587237564554413E-2</v>
      </c>
      <c r="I48" s="4" t="s">
        <v>847</v>
      </c>
    </row>
    <row r="49" spans="1:9" ht="15.75" thickBot="1" x14ac:dyDescent="0.3">
      <c r="A49" s="6">
        <v>24</v>
      </c>
      <c r="B49" s="6" t="s">
        <v>7</v>
      </c>
      <c r="C49" s="5" t="s">
        <v>31</v>
      </c>
      <c r="D49" s="6" t="s">
        <v>500</v>
      </c>
      <c r="E49" s="6" t="s">
        <v>501</v>
      </c>
      <c r="F49" s="6" t="s">
        <v>1582</v>
      </c>
      <c r="G49" s="6" t="s">
        <v>1583</v>
      </c>
      <c r="H49" s="155">
        <v>0.1773102537447134</v>
      </c>
      <c r="I49" s="6" t="s">
        <v>743</v>
      </c>
    </row>
    <row r="50" spans="1:9" ht="15.75" thickBot="1" x14ac:dyDescent="0.3">
      <c r="A50" s="4">
        <v>25</v>
      </c>
      <c r="B50" s="4" t="s">
        <v>7</v>
      </c>
      <c r="C50" s="3" t="s">
        <v>29</v>
      </c>
      <c r="D50" s="4" t="s">
        <v>493</v>
      </c>
      <c r="E50" s="4" t="s">
        <v>494</v>
      </c>
      <c r="F50" s="4" t="s">
        <v>1584</v>
      </c>
      <c r="G50" s="4" t="s">
        <v>1585</v>
      </c>
      <c r="H50" s="172">
        <v>-5.8649327927558552E-2</v>
      </c>
      <c r="I50" s="4" t="s">
        <v>1497</v>
      </c>
    </row>
    <row r="51" spans="1:9" ht="15.75" thickBot="1" x14ac:dyDescent="0.3">
      <c r="A51" s="6">
        <v>26</v>
      </c>
      <c r="B51" s="6" t="s">
        <v>7</v>
      </c>
      <c r="C51" s="7">
        <v>44666</v>
      </c>
      <c r="D51" s="6" t="s">
        <v>498</v>
      </c>
      <c r="E51" s="6" t="s">
        <v>499</v>
      </c>
      <c r="F51" s="6" t="s">
        <v>1586</v>
      </c>
      <c r="G51" s="6" t="s">
        <v>1587</v>
      </c>
      <c r="H51" s="174">
        <v>-0.11370773944558291</v>
      </c>
      <c r="I51" s="6" t="s">
        <v>582</v>
      </c>
    </row>
    <row r="52" spans="1:9" ht="15.75" thickBot="1" x14ac:dyDescent="0.3">
      <c r="A52" s="4">
        <v>27</v>
      </c>
      <c r="B52" s="4" t="s">
        <v>30</v>
      </c>
      <c r="C52" s="3" t="s">
        <v>33</v>
      </c>
      <c r="D52" s="4" t="s">
        <v>503</v>
      </c>
      <c r="E52" s="4" t="s">
        <v>504</v>
      </c>
      <c r="F52" s="4" t="s">
        <v>1588</v>
      </c>
      <c r="G52" s="4" t="s">
        <v>1589</v>
      </c>
      <c r="H52" s="154">
        <v>8.8841278439512159E-2</v>
      </c>
      <c r="I52" s="4" t="s">
        <v>965</v>
      </c>
    </row>
    <row r="53" spans="1:9" ht="15.75" thickBot="1" x14ac:dyDescent="0.3">
      <c r="A53" s="6">
        <v>28</v>
      </c>
      <c r="B53" s="6" t="s">
        <v>30</v>
      </c>
      <c r="C53" s="7">
        <v>44843</v>
      </c>
      <c r="D53" s="6" t="s">
        <v>512</v>
      </c>
      <c r="E53" s="6" t="s">
        <v>513</v>
      </c>
      <c r="F53" s="6" t="s">
        <v>1590</v>
      </c>
      <c r="G53" s="6" t="s">
        <v>1591</v>
      </c>
      <c r="H53" s="155">
        <v>3.6998823804446281E-2</v>
      </c>
      <c r="I53" s="6" t="s">
        <v>510</v>
      </c>
    </row>
    <row r="54" spans="1:9" ht="15.75" thickBot="1" x14ac:dyDescent="0.3">
      <c r="A54" s="4">
        <v>29</v>
      </c>
      <c r="B54" s="4" t="s">
        <v>30</v>
      </c>
      <c r="C54" s="3" t="s">
        <v>35</v>
      </c>
      <c r="D54" s="4" t="s">
        <v>518</v>
      </c>
      <c r="E54" s="4" t="s">
        <v>519</v>
      </c>
      <c r="F54" s="4" t="s">
        <v>1412</v>
      </c>
      <c r="G54" s="4" t="s">
        <v>1399</v>
      </c>
      <c r="H54" s="154">
        <v>1.9864819470573745E-2</v>
      </c>
      <c r="I54" s="4" t="s">
        <v>735</v>
      </c>
    </row>
    <row r="55" spans="1:9" ht="15.75" thickBot="1" x14ac:dyDescent="0.3">
      <c r="A55" s="6">
        <v>30</v>
      </c>
      <c r="B55" s="6" t="s">
        <v>30</v>
      </c>
      <c r="C55" s="5" t="s">
        <v>34</v>
      </c>
      <c r="D55" s="6" t="s">
        <v>507</v>
      </c>
      <c r="E55" s="6" t="s">
        <v>508</v>
      </c>
      <c r="F55" s="6" t="s">
        <v>1593</v>
      </c>
      <c r="G55" s="6" t="s">
        <v>1594</v>
      </c>
      <c r="H55" s="174">
        <v>-0.15415293827754567</v>
      </c>
      <c r="I55" s="6" t="s">
        <v>1270</v>
      </c>
    </row>
    <row r="56" spans="1:9" ht="15.75" thickBot="1" x14ac:dyDescent="0.3">
      <c r="A56" s="4">
        <v>31</v>
      </c>
      <c r="B56" s="4" t="s">
        <v>7</v>
      </c>
      <c r="C56" s="3" t="s">
        <v>32</v>
      </c>
      <c r="D56" s="4" t="s">
        <v>515</v>
      </c>
      <c r="E56" s="4" t="s">
        <v>516</v>
      </c>
      <c r="F56" s="4" t="s">
        <v>1595</v>
      </c>
      <c r="G56" s="4" t="s">
        <v>1596</v>
      </c>
      <c r="H56" s="172">
        <v>-0.1209868700097141</v>
      </c>
      <c r="I56" s="4" t="s">
        <v>1274</v>
      </c>
    </row>
    <row r="57" spans="1:9" ht="15.75" thickBot="1" x14ac:dyDescent="0.3">
      <c r="A57" s="6">
        <v>32</v>
      </c>
      <c r="B57" s="6" t="s">
        <v>30</v>
      </c>
      <c r="C57" s="5" t="s">
        <v>37</v>
      </c>
      <c r="D57" s="6" t="s">
        <v>443</v>
      </c>
      <c r="E57" s="6" t="s">
        <v>529</v>
      </c>
      <c r="F57" s="6" t="s">
        <v>368</v>
      </c>
      <c r="G57" s="6" t="s">
        <v>1597</v>
      </c>
      <c r="H57" s="155">
        <v>6.7902786315386487E-2</v>
      </c>
      <c r="I57" s="6" t="s">
        <v>879</v>
      </c>
    </row>
    <row r="58" spans="1:9" ht="15.75" thickBot="1" x14ac:dyDescent="0.3">
      <c r="A58" s="4">
        <v>33</v>
      </c>
      <c r="B58" s="4" t="s">
        <v>30</v>
      </c>
      <c r="C58" s="3" t="s">
        <v>41</v>
      </c>
      <c r="D58" s="4" t="s">
        <v>531</v>
      </c>
      <c r="E58" s="4" t="s">
        <v>532</v>
      </c>
      <c r="F58" s="4" t="s">
        <v>1108</v>
      </c>
      <c r="G58" s="4" t="s">
        <v>1598</v>
      </c>
      <c r="H58" s="172">
        <v>-5.9060960183802774E-2</v>
      </c>
      <c r="I58" s="4" t="s">
        <v>989</v>
      </c>
    </row>
    <row r="59" spans="1:9" ht="15.75" thickBot="1" x14ac:dyDescent="0.3">
      <c r="A59" s="6">
        <v>34</v>
      </c>
      <c r="B59" s="6" t="s">
        <v>30</v>
      </c>
      <c r="C59" s="5" t="s">
        <v>40</v>
      </c>
      <c r="D59" s="6" t="s">
        <v>521</v>
      </c>
      <c r="E59" s="6" t="s">
        <v>522</v>
      </c>
      <c r="F59" s="6" t="s">
        <v>531</v>
      </c>
      <c r="G59" s="6" t="s">
        <v>1529</v>
      </c>
      <c r="H59" s="174">
        <v>-0.35324100626614419</v>
      </c>
      <c r="I59" s="6" t="s">
        <v>639</v>
      </c>
    </row>
    <row r="60" spans="1:9" ht="15.75" thickBot="1" x14ac:dyDescent="0.3">
      <c r="A60" s="4">
        <v>35</v>
      </c>
      <c r="B60" s="4" t="s">
        <v>30</v>
      </c>
      <c r="C60" s="3" t="s">
        <v>38</v>
      </c>
      <c r="D60" s="4" t="s">
        <v>534</v>
      </c>
      <c r="E60" s="4" t="s">
        <v>535</v>
      </c>
      <c r="F60" s="4" t="s">
        <v>1599</v>
      </c>
      <c r="G60" s="4" t="s">
        <v>459</v>
      </c>
      <c r="H60" s="154">
        <v>0.13592413575235412</v>
      </c>
      <c r="I60" s="4" t="s">
        <v>1184</v>
      </c>
    </row>
    <row r="61" spans="1:9" ht="15.75" thickBot="1" x14ac:dyDescent="0.3">
      <c r="A61" s="6">
        <v>36</v>
      </c>
      <c r="B61" s="6" t="s">
        <v>30</v>
      </c>
      <c r="C61" s="5" t="s">
        <v>36</v>
      </c>
      <c r="D61" s="6" t="s">
        <v>538</v>
      </c>
      <c r="E61" s="6" t="s">
        <v>539</v>
      </c>
      <c r="F61" s="6" t="s">
        <v>1600</v>
      </c>
      <c r="G61" s="6" t="s">
        <v>1591</v>
      </c>
      <c r="H61" s="155">
        <v>9.4298279885205283E-2</v>
      </c>
      <c r="I61" s="6" t="s">
        <v>994</v>
      </c>
    </row>
    <row r="62" spans="1:9" ht="15.75" thickBot="1" x14ac:dyDescent="0.3">
      <c r="A62" s="4">
        <v>37</v>
      </c>
      <c r="B62" s="4" t="s">
        <v>43</v>
      </c>
      <c r="C62" s="3" t="s">
        <v>45</v>
      </c>
      <c r="D62" s="4" t="s">
        <v>543</v>
      </c>
      <c r="E62" s="4" t="s">
        <v>544</v>
      </c>
      <c r="F62" s="4" t="s">
        <v>1028</v>
      </c>
      <c r="G62" s="4" t="s">
        <v>1601</v>
      </c>
      <c r="H62" s="154">
        <v>0.18638100737922553</v>
      </c>
      <c r="I62" s="4" t="s">
        <v>886</v>
      </c>
    </row>
    <row r="63" spans="1:9" ht="15.75" thickBot="1" x14ac:dyDescent="0.3">
      <c r="A63" s="6">
        <v>38</v>
      </c>
      <c r="B63" s="6" t="s">
        <v>30</v>
      </c>
      <c r="C63" s="5" t="s">
        <v>39</v>
      </c>
      <c r="D63" s="6" t="s">
        <v>525</v>
      </c>
      <c r="E63" s="6" t="s">
        <v>526</v>
      </c>
      <c r="F63" s="6" t="s">
        <v>1341</v>
      </c>
      <c r="G63" s="6" t="s">
        <v>1603</v>
      </c>
      <c r="H63" s="174">
        <v>-0.34603719388807208</v>
      </c>
      <c r="I63" s="6" t="s">
        <v>537</v>
      </c>
    </row>
    <row r="64" spans="1:9" ht="15.75" thickBot="1" x14ac:dyDescent="0.3">
      <c r="A64" s="4">
        <v>39</v>
      </c>
      <c r="B64" s="4" t="s">
        <v>30</v>
      </c>
      <c r="C64" s="3" t="s">
        <v>42</v>
      </c>
      <c r="D64" s="4" t="s">
        <v>540</v>
      </c>
      <c r="E64" s="4" t="s">
        <v>541</v>
      </c>
      <c r="F64" s="4" t="s">
        <v>1604</v>
      </c>
      <c r="G64" s="4" t="s">
        <v>625</v>
      </c>
      <c r="H64" s="172">
        <v>-7.711647906852323E-2</v>
      </c>
      <c r="I64" s="4" t="s">
        <v>546</v>
      </c>
    </row>
    <row r="65" spans="1:9" ht="15.75" thickBot="1" x14ac:dyDescent="0.3">
      <c r="A65" s="6">
        <v>40</v>
      </c>
      <c r="B65" s="6" t="s">
        <v>30</v>
      </c>
      <c r="C65" s="5" t="s">
        <v>44</v>
      </c>
      <c r="D65" s="6" t="s">
        <v>548</v>
      </c>
      <c r="E65" s="6" t="s">
        <v>549</v>
      </c>
      <c r="F65" s="6" t="s">
        <v>1347</v>
      </c>
      <c r="G65" s="6" t="s">
        <v>550</v>
      </c>
      <c r="H65" s="174">
        <v>-1.7774866700949996E-2</v>
      </c>
      <c r="I65" s="6" t="s">
        <v>551</v>
      </c>
    </row>
    <row r="66" spans="1:9" ht="15.75" thickBot="1" x14ac:dyDescent="0.3">
      <c r="A66" s="183"/>
      <c r="B66" s="195"/>
      <c r="C66" s="168" t="s">
        <v>46</v>
      </c>
      <c r="D66" s="169" t="s">
        <v>552</v>
      </c>
      <c r="E66" s="169" t="s">
        <v>1605</v>
      </c>
      <c r="F66" s="169" t="s">
        <v>1606</v>
      </c>
      <c r="G66" s="169" t="s">
        <v>1607</v>
      </c>
      <c r="H66" s="185">
        <v>-3.2813264762165381E-2</v>
      </c>
    </row>
  </sheetData>
  <sortState xmlns:xlrd2="http://schemas.microsoft.com/office/spreadsheetml/2017/richdata2" ref="A26:G65">
    <sortCondition descending="1" ref="D26:D65"/>
  </sortState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195C-A3C8-4423-A051-592277C0A0AE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258</v>
      </c>
      <c r="B2" s="269"/>
      <c r="C2" s="269"/>
      <c r="D2" s="269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x14ac:dyDescent="0.25">
      <c r="A6" s="33"/>
      <c r="B6" s="33"/>
      <c r="C6" s="33"/>
      <c r="D6" s="33"/>
      <c r="E6" s="33"/>
      <c r="F6" s="33"/>
      <c r="G6" s="33"/>
      <c r="H6" s="33"/>
    </row>
    <row r="7" spans="1:8" x14ac:dyDescent="0.25">
      <c r="A7" s="33"/>
      <c r="B7" s="33"/>
      <c r="C7" s="33"/>
      <c r="D7" s="33"/>
      <c r="E7" s="33"/>
      <c r="F7" s="33"/>
      <c r="G7" s="33"/>
      <c r="H7" s="33"/>
    </row>
    <row r="8" spans="1:8" x14ac:dyDescent="0.25">
      <c r="A8" s="33"/>
      <c r="B8" s="33"/>
      <c r="C8" s="33"/>
      <c r="D8" s="33"/>
      <c r="E8" s="33"/>
      <c r="F8" s="33"/>
      <c r="G8" s="33"/>
      <c r="H8" s="33"/>
    </row>
    <row r="9" spans="1:8" x14ac:dyDescent="0.25">
      <c r="A9" s="33"/>
      <c r="B9" s="33"/>
      <c r="C9" s="33"/>
      <c r="D9" s="33"/>
      <c r="E9" s="33"/>
      <c r="F9" s="33"/>
      <c r="G9" s="33"/>
      <c r="H9" s="33"/>
    </row>
    <row r="10" spans="1:8" x14ac:dyDescent="0.25">
      <c r="A10" s="33"/>
      <c r="B10" s="33"/>
      <c r="C10" s="33"/>
      <c r="D10" s="33"/>
      <c r="E10" s="33"/>
      <c r="F10" s="33"/>
      <c r="G10" s="33"/>
      <c r="H10" s="33"/>
    </row>
    <row r="11" spans="1:8" x14ac:dyDescent="0.25">
      <c r="A11" s="33"/>
      <c r="B11" s="33"/>
      <c r="C11" s="33"/>
      <c r="D11" s="33"/>
      <c r="E11" s="33"/>
      <c r="F11" s="33"/>
      <c r="G11" s="33"/>
      <c r="H11" s="33"/>
    </row>
    <row r="12" spans="1:8" x14ac:dyDescent="0.25">
      <c r="A12" s="33"/>
      <c r="B12" s="33"/>
      <c r="C12" s="33"/>
      <c r="D12" s="33"/>
      <c r="E12" s="33"/>
      <c r="F12" s="33"/>
      <c r="G12" s="33"/>
      <c r="H12" s="33"/>
    </row>
    <row r="13" spans="1:8" x14ac:dyDescent="0.25">
      <c r="A13" s="33"/>
      <c r="B13" s="33"/>
      <c r="C13" s="33"/>
      <c r="D13" s="33"/>
      <c r="E13" s="33"/>
      <c r="F13" s="33"/>
      <c r="G13" s="33"/>
      <c r="H13" s="33"/>
    </row>
    <row r="14" spans="1:8" x14ac:dyDescent="0.25">
      <c r="A14" s="33"/>
      <c r="B14" s="33"/>
      <c r="C14" s="33"/>
      <c r="D14" s="33"/>
      <c r="E14" s="33"/>
      <c r="F14" s="33"/>
      <c r="G14" s="33"/>
      <c r="H14" s="33"/>
    </row>
    <row r="15" spans="1:8" x14ac:dyDescent="0.25">
      <c r="A15" s="33"/>
      <c r="B15" s="33"/>
      <c r="C15" s="33"/>
      <c r="D15" s="33"/>
      <c r="E15" s="33"/>
      <c r="F15" s="33"/>
      <c r="G15" s="33"/>
      <c r="H15" s="33"/>
    </row>
    <row r="16" spans="1:8" x14ac:dyDescent="0.25">
      <c r="A16" s="33"/>
      <c r="B16" s="33"/>
      <c r="C16" s="33"/>
      <c r="D16" s="33"/>
      <c r="E16" s="33"/>
      <c r="F16" s="33"/>
      <c r="G16" s="33"/>
      <c r="H16" s="33"/>
    </row>
    <row r="17" spans="1:9" x14ac:dyDescent="0.25">
      <c r="A17" s="33"/>
      <c r="B17" s="33"/>
      <c r="C17" s="33"/>
      <c r="D17" s="33"/>
      <c r="E17" s="33"/>
      <c r="F17" s="33"/>
      <c r="G17" s="33"/>
      <c r="H17" s="33"/>
    </row>
    <row r="18" spans="1:9" x14ac:dyDescent="0.25">
      <c r="A18" s="33"/>
      <c r="B18" s="33"/>
      <c r="C18" s="33"/>
      <c r="D18" s="33"/>
      <c r="E18" s="33"/>
      <c r="F18" s="33"/>
      <c r="G18" s="33"/>
      <c r="H18" s="33"/>
    </row>
    <row r="22" spans="1:9" ht="15.75" x14ac:dyDescent="0.25">
      <c r="A22" s="269" t="s">
        <v>84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A24" s="182"/>
      <c r="B24" s="182"/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10</v>
      </c>
      <c r="D26" s="4" t="s">
        <v>553</v>
      </c>
      <c r="E26" s="4" t="s">
        <v>554</v>
      </c>
      <c r="F26" s="4" t="s">
        <v>1608</v>
      </c>
      <c r="G26" s="4" t="s">
        <v>1609</v>
      </c>
      <c r="H26" s="154">
        <v>0.11068600301660186</v>
      </c>
      <c r="I26" s="4" t="s">
        <v>1610</v>
      </c>
    </row>
    <row r="27" spans="1:9" ht="15.75" thickBot="1" x14ac:dyDescent="0.3">
      <c r="A27" s="6">
        <v>2</v>
      </c>
      <c r="B27" s="6" t="s">
        <v>7</v>
      </c>
      <c r="C27" s="7">
        <v>44863</v>
      </c>
      <c r="D27" s="6" t="s">
        <v>555</v>
      </c>
      <c r="E27" s="6" t="s">
        <v>556</v>
      </c>
      <c r="F27" s="6" t="s">
        <v>1611</v>
      </c>
      <c r="G27" s="6" t="s">
        <v>657</v>
      </c>
      <c r="H27" s="155">
        <v>1.4397528206826103E-2</v>
      </c>
      <c r="I27" s="6" t="s">
        <v>1612</v>
      </c>
    </row>
    <row r="28" spans="1:9" ht="15.75" thickBot="1" x14ac:dyDescent="0.3">
      <c r="A28" s="4">
        <v>3</v>
      </c>
      <c r="B28" s="4" t="s">
        <v>7</v>
      </c>
      <c r="C28" s="3" t="s">
        <v>11</v>
      </c>
      <c r="D28" s="4" t="s">
        <v>557</v>
      </c>
      <c r="E28" s="4" t="s">
        <v>558</v>
      </c>
      <c r="F28" s="4" t="s">
        <v>1613</v>
      </c>
      <c r="G28" s="4" t="s">
        <v>652</v>
      </c>
      <c r="H28" s="154">
        <v>2.1940758247929494E-2</v>
      </c>
      <c r="I28" s="4" t="s">
        <v>1614</v>
      </c>
    </row>
    <row r="29" spans="1:9" ht="15.75" thickBot="1" x14ac:dyDescent="0.3">
      <c r="A29" s="6">
        <v>4</v>
      </c>
      <c r="B29" s="6" t="s">
        <v>7</v>
      </c>
      <c r="C29" s="5" t="s">
        <v>14</v>
      </c>
      <c r="D29" s="6" t="s">
        <v>560</v>
      </c>
      <c r="E29" s="6" t="s">
        <v>561</v>
      </c>
      <c r="F29" s="6" t="s">
        <v>1615</v>
      </c>
      <c r="G29" s="6" t="s">
        <v>1616</v>
      </c>
      <c r="H29" s="155">
        <v>6.7046544699998253E-2</v>
      </c>
      <c r="I29" s="6" t="s">
        <v>1617</v>
      </c>
    </row>
    <row r="30" spans="1:9" ht="15.75" thickBot="1" x14ac:dyDescent="0.3">
      <c r="A30" s="4">
        <v>5</v>
      </c>
      <c r="B30" s="4" t="s">
        <v>7</v>
      </c>
      <c r="C30" s="3" t="s">
        <v>9</v>
      </c>
      <c r="D30" s="4" t="s">
        <v>566</v>
      </c>
      <c r="E30" s="4" t="s">
        <v>567</v>
      </c>
      <c r="F30" s="4" t="s">
        <v>1618</v>
      </c>
      <c r="G30" s="4" t="s">
        <v>1619</v>
      </c>
      <c r="H30" s="154">
        <v>0.21926162928359308</v>
      </c>
      <c r="I30" s="4" t="s">
        <v>1620</v>
      </c>
    </row>
    <row r="31" spans="1:9" ht="15.75" thickBot="1" x14ac:dyDescent="0.3">
      <c r="A31" s="6">
        <v>6</v>
      </c>
      <c r="B31" s="6" t="s">
        <v>7</v>
      </c>
      <c r="C31" s="5" t="s">
        <v>12</v>
      </c>
      <c r="D31" s="6" t="s">
        <v>562</v>
      </c>
      <c r="E31" s="6" t="s">
        <v>563</v>
      </c>
      <c r="F31" s="6" t="s">
        <v>845</v>
      </c>
      <c r="G31" s="6" t="s">
        <v>1621</v>
      </c>
      <c r="H31" s="155">
        <v>1.8455665639892434E-2</v>
      </c>
      <c r="I31" s="6" t="s">
        <v>1622</v>
      </c>
    </row>
    <row r="32" spans="1:9" ht="15.75" thickBot="1" x14ac:dyDescent="0.3">
      <c r="A32" s="4">
        <v>7</v>
      </c>
      <c r="B32" s="4" t="s">
        <v>7</v>
      </c>
      <c r="C32" s="3" t="s">
        <v>13</v>
      </c>
      <c r="D32" s="4" t="s">
        <v>564</v>
      </c>
      <c r="E32" s="4" t="s">
        <v>565</v>
      </c>
      <c r="F32" s="4" t="s">
        <v>1623</v>
      </c>
      <c r="G32" s="4" t="s">
        <v>1624</v>
      </c>
      <c r="H32" s="173">
        <v>-1.7675771187016351E-3</v>
      </c>
      <c r="I32" s="4" t="s">
        <v>1625</v>
      </c>
    </row>
    <row r="33" spans="1:9" ht="15.75" thickBot="1" x14ac:dyDescent="0.3">
      <c r="A33" s="6">
        <v>8</v>
      </c>
      <c r="B33" s="6" t="s">
        <v>7</v>
      </c>
      <c r="C33" s="5" t="s">
        <v>18</v>
      </c>
      <c r="D33" s="6" t="s">
        <v>568</v>
      </c>
      <c r="E33" s="6" t="s">
        <v>569</v>
      </c>
      <c r="F33" s="6" t="s">
        <v>1626</v>
      </c>
      <c r="G33" s="6" t="s">
        <v>1627</v>
      </c>
      <c r="H33" s="155">
        <v>8.8500933481453589E-2</v>
      </c>
      <c r="I33" s="6" t="s">
        <v>1629</v>
      </c>
    </row>
    <row r="34" spans="1:9" ht="15.75" thickBot="1" x14ac:dyDescent="0.3">
      <c r="A34" s="4">
        <v>9</v>
      </c>
      <c r="B34" s="4" t="s">
        <v>7</v>
      </c>
      <c r="C34" s="3" t="s">
        <v>17</v>
      </c>
      <c r="D34" s="4" t="s">
        <v>571</v>
      </c>
      <c r="E34" s="4" t="s">
        <v>572</v>
      </c>
      <c r="F34" s="4" t="s">
        <v>1630</v>
      </c>
      <c r="G34" s="4" t="s">
        <v>727</v>
      </c>
      <c r="H34" s="154">
        <v>1.7004966987197778E-2</v>
      </c>
      <c r="I34" s="4" t="s">
        <v>1631</v>
      </c>
    </row>
    <row r="35" spans="1:9" ht="15.75" thickBot="1" x14ac:dyDescent="0.3">
      <c r="A35" s="6">
        <v>10</v>
      </c>
      <c r="B35" s="6" t="s">
        <v>7</v>
      </c>
      <c r="C35" s="5" t="s">
        <v>15</v>
      </c>
      <c r="D35" s="6" t="s">
        <v>573</v>
      </c>
      <c r="E35" s="6" t="s">
        <v>574</v>
      </c>
      <c r="F35" s="6" t="s">
        <v>1632</v>
      </c>
      <c r="G35" s="6" t="s">
        <v>1170</v>
      </c>
      <c r="H35" s="157">
        <v>3.0801611858227817E-3</v>
      </c>
      <c r="I35" s="6" t="s">
        <v>1633</v>
      </c>
    </row>
    <row r="36" spans="1:9" ht="15.75" thickBot="1" x14ac:dyDescent="0.3">
      <c r="A36" s="4">
        <v>11</v>
      </c>
      <c r="B36" s="4" t="s">
        <v>7</v>
      </c>
      <c r="C36" s="3" t="s">
        <v>23</v>
      </c>
      <c r="D36" s="4" t="s">
        <v>576</v>
      </c>
      <c r="E36" s="4" t="s">
        <v>577</v>
      </c>
      <c r="F36" s="4" t="s">
        <v>1634</v>
      </c>
      <c r="G36" s="4" t="s">
        <v>509</v>
      </c>
      <c r="H36" s="154">
        <v>2.1536757868205521E-2</v>
      </c>
      <c r="I36" s="4" t="s">
        <v>1635</v>
      </c>
    </row>
    <row r="37" spans="1:9" ht="15.75" thickBot="1" x14ac:dyDescent="0.3">
      <c r="A37" s="6">
        <v>12</v>
      </c>
      <c r="B37" s="6" t="s">
        <v>7</v>
      </c>
      <c r="C37" s="5" t="s">
        <v>21</v>
      </c>
      <c r="D37" s="6" t="s">
        <v>580</v>
      </c>
      <c r="E37" s="6" t="s">
        <v>581</v>
      </c>
      <c r="F37" s="6" t="s">
        <v>396</v>
      </c>
      <c r="G37" s="6" t="s">
        <v>889</v>
      </c>
      <c r="H37" s="155">
        <v>5.4095322258006871E-3</v>
      </c>
      <c r="I37" s="6" t="s">
        <v>1560</v>
      </c>
    </row>
    <row r="38" spans="1:9" ht="15.75" thickBot="1" x14ac:dyDescent="0.3">
      <c r="A38" s="4">
        <v>13</v>
      </c>
      <c r="B38" s="4" t="s">
        <v>7</v>
      </c>
      <c r="C38" s="3" t="s">
        <v>20</v>
      </c>
      <c r="D38" s="4" t="s">
        <v>586</v>
      </c>
      <c r="E38" s="4" t="s">
        <v>587</v>
      </c>
      <c r="F38" s="4" t="s">
        <v>1636</v>
      </c>
      <c r="G38" s="4" t="s">
        <v>1344</v>
      </c>
      <c r="H38" s="154">
        <v>7.0961119692820568E-2</v>
      </c>
      <c r="I38" s="4" t="s">
        <v>929</v>
      </c>
    </row>
    <row r="39" spans="1:9" ht="15.75" thickBot="1" x14ac:dyDescent="0.3">
      <c r="A39" s="6">
        <v>14</v>
      </c>
      <c r="B39" s="6" t="s">
        <v>7</v>
      </c>
      <c r="C39" s="5" t="s">
        <v>8</v>
      </c>
      <c r="D39" s="6" t="s">
        <v>583</v>
      </c>
      <c r="E39" s="6" t="s">
        <v>584</v>
      </c>
      <c r="F39" s="6" t="s">
        <v>1637</v>
      </c>
      <c r="G39" s="6" t="s">
        <v>1638</v>
      </c>
      <c r="H39" s="155">
        <v>2.8083560755207557E-2</v>
      </c>
      <c r="I39" s="6" t="s">
        <v>1639</v>
      </c>
    </row>
    <row r="40" spans="1:9" ht="15.75" thickBot="1" x14ac:dyDescent="0.3">
      <c r="A40" s="4">
        <v>15</v>
      </c>
      <c r="B40" s="4" t="s">
        <v>7</v>
      </c>
      <c r="C40" s="8">
        <v>44765</v>
      </c>
      <c r="D40" s="4" t="s">
        <v>592</v>
      </c>
      <c r="E40" s="4" t="s">
        <v>593</v>
      </c>
      <c r="F40" s="4" t="s">
        <v>1640</v>
      </c>
      <c r="G40" s="4" t="s">
        <v>766</v>
      </c>
      <c r="H40" s="154">
        <v>4.0036620200457507E-2</v>
      </c>
      <c r="I40" s="4" t="s">
        <v>1641</v>
      </c>
    </row>
    <row r="41" spans="1:9" ht="15.75" thickBot="1" x14ac:dyDescent="0.3">
      <c r="A41" s="6">
        <v>16</v>
      </c>
      <c r="B41" s="6" t="s">
        <v>7</v>
      </c>
      <c r="C41" s="5" t="s">
        <v>24</v>
      </c>
      <c r="D41" s="6" t="s">
        <v>590</v>
      </c>
      <c r="E41" s="6" t="s">
        <v>591</v>
      </c>
      <c r="F41" s="6" t="s">
        <v>1642</v>
      </c>
      <c r="G41" s="6" t="s">
        <v>1165</v>
      </c>
      <c r="H41" s="155">
        <v>5.4850044646089433E-3</v>
      </c>
      <c r="I41" s="6" t="s">
        <v>1044</v>
      </c>
    </row>
    <row r="42" spans="1:9" ht="15.75" thickBot="1" x14ac:dyDescent="0.3">
      <c r="A42" s="4">
        <v>17</v>
      </c>
      <c r="B42" s="4" t="s">
        <v>7</v>
      </c>
      <c r="C42" s="3" t="s">
        <v>25</v>
      </c>
      <c r="D42" s="4" t="s">
        <v>598</v>
      </c>
      <c r="E42" s="4" t="s">
        <v>599</v>
      </c>
      <c r="F42" s="4" t="s">
        <v>1643</v>
      </c>
      <c r="G42" s="4" t="s">
        <v>463</v>
      </c>
      <c r="H42" s="156">
        <v>3.3930127641526118E-3</v>
      </c>
      <c r="I42" s="4" t="s">
        <v>1319</v>
      </c>
    </row>
    <row r="43" spans="1:9" ht="15.75" thickBot="1" x14ac:dyDescent="0.3">
      <c r="A43" s="6">
        <v>18</v>
      </c>
      <c r="B43" s="6" t="s">
        <v>7</v>
      </c>
      <c r="C43" s="5" t="s">
        <v>16</v>
      </c>
      <c r="D43" s="6" t="s">
        <v>601</v>
      </c>
      <c r="E43" s="6" t="s">
        <v>602</v>
      </c>
      <c r="F43" s="6" t="s">
        <v>756</v>
      </c>
      <c r="G43" s="6" t="s">
        <v>638</v>
      </c>
      <c r="H43" s="155">
        <v>1.6077896528115608E-2</v>
      </c>
      <c r="I43" s="6" t="s">
        <v>1645</v>
      </c>
    </row>
    <row r="44" spans="1:9" ht="15.75" thickBot="1" x14ac:dyDescent="0.3">
      <c r="A44" s="4">
        <v>19</v>
      </c>
      <c r="B44" s="4" t="s">
        <v>7</v>
      </c>
      <c r="C44" s="3" t="s">
        <v>19</v>
      </c>
      <c r="D44" s="4" t="s">
        <v>594</v>
      </c>
      <c r="E44" s="4" t="s">
        <v>595</v>
      </c>
      <c r="F44" s="4" t="s">
        <v>597</v>
      </c>
      <c r="G44" s="4" t="s">
        <v>1646</v>
      </c>
      <c r="H44" s="172">
        <v>-4.3769537168632487E-2</v>
      </c>
      <c r="I44" s="4" t="s">
        <v>1242</v>
      </c>
    </row>
    <row r="45" spans="1:9" ht="15.75" thickBot="1" x14ac:dyDescent="0.3">
      <c r="A45" s="6">
        <v>20</v>
      </c>
      <c r="B45" s="6" t="s">
        <v>7</v>
      </c>
      <c r="C45" s="5" t="s">
        <v>28</v>
      </c>
      <c r="D45" s="6" t="s">
        <v>604</v>
      </c>
      <c r="E45" s="6" t="s">
        <v>605</v>
      </c>
      <c r="F45" s="6" t="s">
        <v>1647</v>
      </c>
      <c r="G45" s="6" t="s">
        <v>1118</v>
      </c>
      <c r="H45" s="157">
        <v>4.9689816532284478E-3</v>
      </c>
      <c r="I45" s="6" t="s">
        <v>1648</v>
      </c>
    </row>
    <row r="46" spans="1:9" ht="15.75" thickBot="1" x14ac:dyDescent="0.3">
      <c r="A46" s="4">
        <v>21</v>
      </c>
      <c r="B46" s="4" t="s">
        <v>30</v>
      </c>
      <c r="C46" s="8">
        <v>44843</v>
      </c>
      <c r="D46" s="4" t="s">
        <v>608</v>
      </c>
      <c r="E46" s="4" t="s">
        <v>609</v>
      </c>
      <c r="F46" s="4" t="s">
        <v>1649</v>
      </c>
      <c r="G46" s="4" t="s">
        <v>1118</v>
      </c>
      <c r="H46" s="154">
        <v>6.1446561186947347E-3</v>
      </c>
      <c r="I46" s="4" t="s">
        <v>1358</v>
      </c>
    </row>
    <row r="47" spans="1:9" ht="15.75" thickBot="1" x14ac:dyDescent="0.3">
      <c r="A47" s="6">
        <v>22</v>
      </c>
      <c r="B47" s="6" t="s">
        <v>7</v>
      </c>
      <c r="C47" s="5" t="s">
        <v>22</v>
      </c>
      <c r="D47" s="6" t="s">
        <v>610</v>
      </c>
      <c r="E47" s="6" t="s">
        <v>611</v>
      </c>
      <c r="F47" s="6" t="s">
        <v>611</v>
      </c>
      <c r="G47" s="6"/>
      <c r="H47" s="176">
        <v>-2.1179502611164437E-16</v>
      </c>
      <c r="I47" s="6" t="s">
        <v>1650</v>
      </c>
    </row>
    <row r="48" spans="1:9" ht="15.75" thickBot="1" x14ac:dyDescent="0.3">
      <c r="A48" s="4">
        <v>23</v>
      </c>
      <c r="B48" s="4" t="s">
        <v>7</v>
      </c>
      <c r="C48" s="3" t="s">
        <v>26</v>
      </c>
      <c r="D48" s="4" t="s">
        <v>617</v>
      </c>
      <c r="E48" s="4" t="s">
        <v>820</v>
      </c>
      <c r="F48" s="4" t="s">
        <v>1651</v>
      </c>
      <c r="G48" s="4" t="s">
        <v>1652</v>
      </c>
      <c r="H48" s="172">
        <v>-1.4978296310948096E-2</v>
      </c>
      <c r="I48" s="4" t="s">
        <v>1069</v>
      </c>
    </row>
    <row r="49" spans="1:9" ht="15.75" thickBot="1" x14ac:dyDescent="0.3">
      <c r="A49" s="6">
        <v>24</v>
      </c>
      <c r="B49" s="6" t="s">
        <v>7</v>
      </c>
      <c r="C49" s="5" t="s">
        <v>27</v>
      </c>
      <c r="D49" s="6" t="s">
        <v>614</v>
      </c>
      <c r="E49" s="6" t="s">
        <v>615</v>
      </c>
      <c r="F49" s="6" t="s">
        <v>1308</v>
      </c>
      <c r="G49" s="6" t="s">
        <v>1653</v>
      </c>
      <c r="H49" s="174">
        <v>-9.687801855015804E-2</v>
      </c>
      <c r="I49" s="6" t="s">
        <v>341</v>
      </c>
    </row>
    <row r="50" spans="1:9" ht="15.75" thickBot="1" x14ac:dyDescent="0.3">
      <c r="A50" s="4">
        <v>25</v>
      </c>
      <c r="B50" s="4" t="s">
        <v>7</v>
      </c>
      <c r="C50" s="3" t="s">
        <v>29</v>
      </c>
      <c r="D50" s="4" t="s">
        <v>619</v>
      </c>
      <c r="E50" s="4" t="s">
        <v>619</v>
      </c>
      <c r="F50" s="4" t="s">
        <v>1654</v>
      </c>
      <c r="G50" s="4" t="s">
        <v>1655</v>
      </c>
      <c r="H50" s="172">
        <v>-5.2173913043478258E-2</v>
      </c>
      <c r="I50" s="4" t="s">
        <v>970</v>
      </c>
    </row>
    <row r="51" spans="1:9" ht="15.75" thickBot="1" x14ac:dyDescent="0.3">
      <c r="A51" s="6">
        <v>26</v>
      </c>
      <c r="B51" s="6" t="s">
        <v>30</v>
      </c>
      <c r="C51" s="5" t="s">
        <v>37</v>
      </c>
      <c r="D51" s="6" t="s">
        <v>620</v>
      </c>
      <c r="E51" s="6" t="s">
        <v>503</v>
      </c>
      <c r="F51" s="6" t="s">
        <v>1656</v>
      </c>
      <c r="G51" s="6" t="s">
        <v>710</v>
      </c>
      <c r="H51" s="155">
        <v>3.7136169570988996E-2</v>
      </c>
      <c r="I51" s="6" t="s">
        <v>373</v>
      </c>
    </row>
    <row r="52" spans="1:9" ht="15.75" thickBot="1" x14ac:dyDescent="0.3">
      <c r="A52" s="4">
        <v>27</v>
      </c>
      <c r="B52" s="4" t="s">
        <v>30</v>
      </c>
      <c r="C52" s="3" t="s">
        <v>39</v>
      </c>
      <c r="D52" s="4" t="s">
        <v>628</v>
      </c>
      <c r="E52" s="4" t="s">
        <v>629</v>
      </c>
      <c r="F52" s="4" t="s">
        <v>1266</v>
      </c>
      <c r="G52" s="4" t="s">
        <v>1658</v>
      </c>
      <c r="H52" s="154">
        <v>0.22089106579805196</v>
      </c>
      <c r="I52" s="4" t="s">
        <v>1659</v>
      </c>
    </row>
    <row r="53" spans="1:9" ht="15.75" thickBot="1" x14ac:dyDescent="0.3">
      <c r="A53" s="6">
        <v>28</v>
      </c>
      <c r="B53" s="6" t="s">
        <v>7</v>
      </c>
      <c r="C53" s="5" t="s">
        <v>31</v>
      </c>
      <c r="D53" s="6" t="s">
        <v>623</v>
      </c>
      <c r="E53" s="6" t="s">
        <v>624</v>
      </c>
      <c r="F53" s="6" t="s">
        <v>1660</v>
      </c>
      <c r="G53" s="6" t="s">
        <v>1661</v>
      </c>
      <c r="H53" s="174">
        <v>-5.4751646257171119E-2</v>
      </c>
      <c r="I53" s="6" t="s">
        <v>755</v>
      </c>
    </row>
    <row r="54" spans="1:9" ht="15.75" thickBot="1" x14ac:dyDescent="0.3">
      <c r="A54" s="4">
        <v>29</v>
      </c>
      <c r="B54" s="4" t="s">
        <v>7</v>
      </c>
      <c r="C54" s="3" t="s">
        <v>32</v>
      </c>
      <c r="D54" s="4" t="s">
        <v>626</v>
      </c>
      <c r="E54" s="4" t="s">
        <v>627</v>
      </c>
      <c r="F54" s="4" t="s">
        <v>1662</v>
      </c>
      <c r="G54" s="4" t="s">
        <v>1663</v>
      </c>
      <c r="H54" s="172">
        <v>-8.3750202085832087E-2</v>
      </c>
      <c r="I54" s="4" t="s">
        <v>404</v>
      </c>
    </row>
    <row r="55" spans="1:9" ht="15.75" thickBot="1" x14ac:dyDescent="0.3">
      <c r="A55" s="6">
        <v>30</v>
      </c>
      <c r="B55" s="6" t="s">
        <v>7</v>
      </c>
      <c r="C55" s="7">
        <v>44666</v>
      </c>
      <c r="D55" s="6" t="s">
        <v>631</v>
      </c>
      <c r="E55" s="6" t="s">
        <v>632</v>
      </c>
      <c r="F55" s="6" t="s">
        <v>1277</v>
      </c>
      <c r="G55" s="6" t="s">
        <v>1664</v>
      </c>
      <c r="H55" s="174">
        <v>-6.821387346465986E-2</v>
      </c>
      <c r="I55" s="6" t="s">
        <v>1665</v>
      </c>
    </row>
    <row r="56" spans="1:9" ht="15.75" thickBot="1" x14ac:dyDescent="0.3">
      <c r="A56" s="4">
        <v>31</v>
      </c>
      <c r="B56" s="4" t="s">
        <v>30</v>
      </c>
      <c r="C56" s="3" t="s">
        <v>35</v>
      </c>
      <c r="D56" s="4" t="s">
        <v>636</v>
      </c>
      <c r="E56" s="4" t="s">
        <v>637</v>
      </c>
      <c r="F56" s="4" t="s">
        <v>1666</v>
      </c>
      <c r="G56" s="4" t="s">
        <v>1591</v>
      </c>
      <c r="H56" s="154">
        <v>7.4262341574331092E-2</v>
      </c>
      <c r="I56" s="4" t="s">
        <v>635</v>
      </c>
    </row>
    <row r="57" spans="1:9" ht="15.75" thickBot="1" x14ac:dyDescent="0.3">
      <c r="A57" s="6">
        <v>32</v>
      </c>
      <c r="B57" s="6" t="s">
        <v>30</v>
      </c>
      <c r="C57" s="5" t="s">
        <v>40</v>
      </c>
      <c r="D57" s="6" t="s">
        <v>640</v>
      </c>
      <c r="E57" s="6" t="s">
        <v>641</v>
      </c>
      <c r="F57" s="6" t="s">
        <v>1667</v>
      </c>
      <c r="G57" s="6" t="s">
        <v>642</v>
      </c>
      <c r="H57" s="157">
        <v>4.9741959550481992E-3</v>
      </c>
      <c r="I57" s="6" t="s">
        <v>1184</v>
      </c>
    </row>
    <row r="58" spans="1:9" ht="15.75" thickBot="1" x14ac:dyDescent="0.3">
      <c r="A58" s="4">
        <v>33</v>
      </c>
      <c r="B58" s="4" t="s">
        <v>43</v>
      </c>
      <c r="C58" s="3" t="s">
        <v>45</v>
      </c>
      <c r="D58" s="4" t="s">
        <v>634</v>
      </c>
      <c r="E58" s="4" t="s">
        <v>634</v>
      </c>
      <c r="F58" s="4" t="s">
        <v>1668</v>
      </c>
      <c r="G58" s="4" t="s">
        <v>625</v>
      </c>
      <c r="H58" s="172">
        <v>-5.6179775280898875E-2</v>
      </c>
      <c r="I58" s="4" t="s">
        <v>645</v>
      </c>
    </row>
    <row r="59" spans="1:9" ht="15.75" thickBot="1" x14ac:dyDescent="0.3">
      <c r="A59" s="6">
        <v>34</v>
      </c>
      <c r="B59" s="6" t="s">
        <v>30</v>
      </c>
      <c r="C59" s="5" t="s">
        <v>38</v>
      </c>
      <c r="D59" s="6" t="s">
        <v>538</v>
      </c>
      <c r="E59" s="6" t="s">
        <v>643</v>
      </c>
      <c r="F59" s="6" t="s">
        <v>1669</v>
      </c>
      <c r="G59" s="6" t="s">
        <v>1000</v>
      </c>
      <c r="H59" s="157">
        <v>3.074786876144387E-3</v>
      </c>
      <c r="I59" s="6" t="s">
        <v>994</v>
      </c>
    </row>
    <row r="60" spans="1:9" ht="15.75" thickBot="1" x14ac:dyDescent="0.3">
      <c r="A60" s="4">
        <v>35</v>
      </c>
      <c r="B60" s="4" t="s">
        <v>30</v>
      </c>
      <c r="C60" s="3" t="s">
        <v>33</v>
      </c>
      <c r="D60" s="4" t="s">
        <v>646</v>
      </c>
      <c r="E60" s="4" t="s">
        <v>647</v>
      </c>
      <c r="F60" s="4" t="s">
        <v>1670</v>
      </c>
      <c r="G60" s="4" t="s">
        <v>1671</v>
      </c>
      <c r="H60" s="154">
        <v>9.6221597152241156E-2</v>
      </c>
      <c r="I60" s="4" t="s">
        <v>464</v>
      </c>
    </row>
    <row r="61" spans="1:9" ht="15.75" thickBot="1" x14ac:dyDescent="0.3">
      <c r="A61" s="6">
        <v>36</v>
      </c>
      <c r="B61" s="6" t="s">
        <v>30</v>
      </c>
      <c r="C61" s="5" t="s">
        <v>41</v>
      </c>
      <c r="D61" s="6" t="s">
        <v>657</v>
      </c>
      <c r="E61" s="6" t="s">
        <v>658</v>
      </c>
      <c r="F61" s="6" t="s">
        <v>705</v>
      </c>
      <c r="G61" s="6" t="s">
        <v>600</v>
      </c>
      <c r="H61" s="155">
        <v>0.23981820085046496</v>
      </c>
      <c r="I61" s="6" t="s">
        <v>546</v>
      </c>
    </row>
    <row r="62" spans="1:9" ht="15.75" thickBot="1" x14ac:dyDescent="0.3">
      <c r="A62" s="4">
        <v>37</v>
      </c>
      <c r="B62" s="4" t="s">
        <v>30</v>
      </c>
      <c r="C62" s="3" t="s">
        <v>44</v>
      </c>
      <c r="D62" s="4" t="s">
        <v>649</v>
      </c>
      <c r="E62" s="4" t="s">
        <v>650</v>
      </c>
      <c r="F62" s="4" t="s">
        <v>1434</v>
      </c>
      <c r="G62" s="4" t="s">
        <v>1672</v>
      </c>
      <c r="H62" s="172">
        <v>-1.367613942995401E-2</v>
      </c>
      <c r="I62" s="4" t="s">
        <v>1673</v>
      </c>
    </row>
    <row r="63" spans="1:9" ht="15.75" thickBot="1" x14ac:dyDescent="0.3">
      <c r="A63" s="6">
        <v>38</v>
      </c>
      <c r="B63" s="6" t="s">
        <v>30</v>
      </c>
      <c r="C63" s="5" t="s">
        <v>34</v>
      </c>
      <c r="D63" s="6" t="s">
        <v>361</v>
      </c>
      <c r="E63" s="6" t="s">
        <v>653</v>
      </c>
      <c r="F63" s="6" t="s">
        <v>1674</v>
      </c>
      <c r="G63" s="6" t="s">
        <v>642</v>
      </c>
      <c r="H63" s="155">
        <v>8.8361851573098213E-3</v>
      </c>
      <c r="I63" s="6" t="s">
        <v>659</v>
      </c>
    </row>
    <row r="64" spans="1:9" ht="15.75" thickBot="1" x14ac:dyDescent="0.3">
      <c r="A64" s="4">
        <v>39</v>
      </c>
      <c r="B64" s="4" t="s">
        <v>30</v>
      </c>
      <c r="C64" s="3" t="s">
        <v>36</v>
      </c>
      <c r="D64" s="4" t="s">
        <v>660</v>
      </c>
      <c r="E64" s="4" t="s">
        <v>661</v>
      </c>
      <c r="F64" s="4" t="s">
        <v>540</v>
      </c>
      <c r="G64" s="4" t="s">
        <v>763</v>
      </c>
      <c r="H64" s="154">
        <v>0.10196240988973261</v>
      </c>
      <c r="I64" s="4" t="s">
        <v>711</v>
      </c>
    </row>
    <row r="65" spans="1:9" ht="15.75" thickBot="1" x14ac:dyDescent="0.3">
      <c r="A65" s="6">
        <v>40</v>
      </c>
      <c r="B65" s="6" t="s">
        <v>30</v>
      </c>
      <c r="C65" s="5" t="s">
        <v>42</v>
      </c>
      <c r="D65" s="6" t="s">
        <v>663</v>
      </c>
      <c r="E65" s="6" t="s">
        <v>664</v>
      </c>
      <c r="F65" s="6" t="s">
        <v>1676</v>
      </c>
      <c r="G65" s="6" t="s">
        <v>399</v>
      </c>
      <c r="H65" s="155">
        <v>0.29522625502425548</v>
      </c>
      <c r="I65" s="6" t="s">
        <v>1677</v>
      </c>
    </row>
    <row r="66" spans="1:9" ht="15.75" thickBot="1" x14ac:dyDescent="0.3">
      <c r="A66" s="183"/>
      <c r="B66" s="195"/>
      <c r="C66" s="168" t="s">
        <v>46</v>
      </c>
      <c r="D66" s="169" t="s">
        <v>665</v>
      </c>
      <c r="E66" s="169" t="s">
        <v>1678</v>
      </c>
      <c r="F66" s="169" t="s">
        <v>1679</v>
      </c>
      <c r="G66" s="169" t="s">
        <v>1680</v>
      </c>
      <c r="H66" s="185">
        <v>4.1827850274940577E-2</v>
      </c>
    </row>
  </sheetData>
  <sortState xmlns:xlrd2="http://schemas.microsoft.com/office/spreadsheetml/2017/richdata2" ref="A26:G65">
    <sortCondition descending="1" ref="D26:D65"/>
  </sortState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151DC-8C74-4E04-AA27-D8EFC2BAB42F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43" t="s">
        <v>259</v>
      </c>
      <c r="B2" s="43"/>
      <c r="C2" s="43"/>
      <c r="D2" s="43"/>
    </row>
    <row r="4" spans="1:8" x14ac:dyDescent="0.25">
      <c r="A4" s="33"/>
      <c r="B4" s="33"/>
      <c r="C4" s="33"/>
      <c r="D4" s="33"/>
      <c r="E4" s="33"/>
      <c r="F4" s="33"/>
      <c r="G4" s="33"/>
      <c r="H4" s="33"/>
    </row>
    <row r="5" spans="1:8" x14ac:dyDescent="0.25">
      <c r="A5" s="33"/>
      <c r="B5" s="33"/>
      <c r="C5" s="33"/>
      <c r="D5" s="33"/>
      <c r="E5" s="33"/>
      <c r="F5" s="33"/>
      <c r="G5" s="33"/>
      <c r="H5" s="33"/>
    </row>
    <row r="6" spans="1:8" x14ac:dyDescent="0.25">
      <c r="A6" s="33"/>
      <c r="B6" s="33"/>
      <c r="C6" s="33"/>
      <c r="D6" s="33"/>
      <c r="E6" s="33"/>
      <c r="F6" s="33"/>
      <c r="G6" s="33"/>
      <c r="H6" s="33"/>
    </row>
    <row r="7" spans="1:8" x14ac:dyDescent="0.25">
      <c r="A7" s="33"/>
      <c r="B7" s="33"/>
      <c r="C7" s="33"/>
      <c r="D7" s="33"/>
      <c r="E7" s="33"/>
      <c r="F7" s="33"/>
      <c r="G7" s="33"/>
      <c r="H7" s="33"/>
    </row>
    <row r="8" spans="1:8" x14ac:dyDescent="0.25">
      <c r="A8" s="33"/>
      <c r="B8" s="33"/>
      <c r="C8" s="33"/>
      <c r="D8" s="33"/>
      <c r="E8" s="33"/>
      <c r="F8" s="33"/>
      <c r="G8" s="33"/>
      <c r="H8" s="33"/>
    </row>
    <row r="9" spans="1:8" x14ac:dyDescent="0.25">
      <c r="A9" s="33"/>
      <c r="B9" s="33"/>
      <c r="C9" s="33"/>
      <c r="D9" s="33"/>
      <c r="E9" s="33"/>
      <c r="F9" s="33"/>
      <c r="G9" s="33"/>
      <c r="H9" s="33"/>
    </row>
    <row r="10" spans="1:8" x14ac:dyDescent="0.25">
      <c r="A10" s="33"/>
      <c r="B10" s="33"/>
      <c r="C10" s="33"/>
      <c r="D10" s="33"/>
      <c r="E10" s="33"/>
      <c r="F10" s="33"/>
      <c r="G10" s="33"/>
      <c r="H10" s="33"/>
    </row>
    <row r="11" spans="1:8" x14ac:dyDescent="0.25">
      <c r="A11" s="33"/>
      <c r="B11" s="33"/>
      <c r="C11" s="33"/>
      <c r="D11" s="33"/>
      <c r="E11" s="33"/>
      <c r="F11" s="33"/>
      <c r="G11" s="33"/>
      <c r="H11" s="33"/>
    </row>
    <row r="12" spans="1:8" x14ac:dyDescent="0.25">
      <c r="A12" s="33"/>
      <c r="B12" s="33"/>
      <c r="C12" s="33"/>
      <c r="D12" s="33"/>
      <c r="E12" s="33"/>
      <c r="F12" s="33"/>
      <c r="G12" s="33"/>
      <c r="H12" s="33"/>
    </row>
    <row r="13" spans="1:8" x14ac:dyDescent="0.25">
      <c r="A13" s="33"/>
      <c r="B13" s="33"/>
      <c r="C13" s="33"/>
      <c r="D13" s="33"/>
      <c r="E13" s="33"/>
      <c r="F13" s="33"/>
      <c r="G13" s="33"/>
      <c r="H13" s="33"/>
    </row>
    <row r="14" spans="1:8" x14ac:dyDescent="0.25">
      <c r="A14" s="33"/>
      <c r="B14" s="33"/>
      <c r="C14" s="33"/>
      <c r="D14" s="33"/>
      <c r="E14" s="33"/>
      <c r="F14" s="33"/>
      <c r="G14" s="33"/>
      <c r="H14" s="33"/>
    </row>
    <row r="15" spans="1:8" x14ac:dyDescent="0.25">
      <c r="A15" s="33"/>
      <c r="B15" s="33"/>
      <c r="C15" s="33"/>
      <c r="D15" s="33"/>
      <c r="E15" s="33"/>
      <c r="F15" s="33"/>
      <c r="G15" s="33"/>
      <c r="H15" s="33"/>
    </row>
    <row r="16" spans="1:8" x14ac:dyDescent="0.25">
      <c r="A16" s="33"/>
      <c r="B16" s="33"/>
      <c r="C16" s="33"/>
      <c r="D16" s="33"/>
      <c r="E16" s="33"/>
      <c r="F16" s="33"/>
      <c r="G16" s="33"/>
      <c r="H16" s="33"/>
    </row>
    <row r="17" spans="1:9" x14ac:dyDescent="0.25">
      <c r="A17" s="33"/>
      <c r="B17" s="33"/>
      <c r="C17" s="33"/>
      <c r="D17" s="33"/>
      <c r="E17" s="33"/>
      <c r="F17" s="33"/>
      <c r="G17" s="33"/>
      <c r="H17" s="33"/>
    </row>
    <row r="18" spans="1:9" x14ac:dyDescent="0.25">
      <c r="A18" s="33"/>
      <c r="B18" s="33"/>
      <c r="C18" s="33"/>
      <c r="D18" s="33"/>
      <c r="E18" s="33"/>
      <c r="F18" s="33"/>
      <c r="G18" s="33"/>
      <c r="H18" s="33"/>
    </row>
    <row r="22" spans="1:9" ht="15.75" x14ac:dyDescent="0.25">
      <c r="A22" s="269" t="s">
        <v>67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A24" s="182"/>
      <c r="B24" s="182"/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667</v>
      </c>
      <c r="E26" s="4" t="s">
        <v>668</v>
      </c>
      <c r="F26" s="4" t="s">
        <v>1681</v>
      </c>
      <c r="G26" s="4" t="s">
        <v>1682</v>
      </c>
      <c r="H26" s="154">
        <v>1.1975410049415857E-2</v>
      </c>
      <c r="I26" s="4" t="s">
        <v>1683</v>
      </c>
    </row>
    <row r="27" spans="1:9" ht="15.75" thickBot="1" x14ac:dyDescent="0.3">
      <c r="A27" s="6">
        <v>2</v>
      </c>
      <c r="B27" s="6" t="s">
        <v>7</v>
      </c>
      <c r="C27" s="5" t="s">
        <v>9</v>
      </c>
      <c r="D27" s="6" t="s">
        <v>670</v>
      </c>
      <c r="E27" s="6" t="s">
        <v>671</v>
      </c>
      <c r="F27" s="6" t="s">
        <v>1684</v>
      </c>
      <c r="G27" s="6" t="s">
        <v>1685</v>
      </c>
      <c r="H27" s="155">
        <v>2.9047931646923351E-2</v>
      </c>
      <c r="I27" s="6" t="s">
        <v>1686</v>
      </c>
    </row>
    <row r="28" spans="1:9" ht="15.75" thickBot="1" x14ac:dyDescent="0.3">
      <c r="A28" s="4">
        <v>3</v>
      </c>
      <c r="B28" s="4" t="s">
        <v>7</v>
      </c>
      <c r="C28" s="3" t="s">
        <v>10</v>
      </c>
      <c r="D28" s="4" t="s">
        <v>672</v>
      </c>
      <c r="E28" s="4" t="s">
        <v>673</v>
      </c>
      <c r="F28" s="4" t="s">
        <v>1687</v>
      </c>
      <c r="G28" s="4" t="s">
        <v>1688</v>
      </c>
      <c r="H28" s="154">
        <v>3.0654220669067422E-2</v>
      </c>
      <c r="I28" s="4" t="s">
        <v>1690</v>
      </c>
    </row>
    <row r="29" spans="1:9" ht="15.75" thickBot="1" x14ac:dyDescent="0.3">
      <c r="A29" s="6">
        <v>4</v>
      </c>
      <c r="B29" s="6" t="s">
        <v>7</v>
      </c>
      <c r="C29" s="7">
        <v>44863</v>
      </c>
      <c r="D29" s="6" t="s">
        <v>674</v>
      </c>
      <c r="E29" s="6" t="s">
        <v>675</v>
      </c>
      <c r="F29" s="6" t="s">
        <v>1691</v>
      </c>
      <c r="G29" s="6" t="s">
        <v>1692</v>
      </c>
      <c r="H29" s="155">
        <v>1.3845814643361225E-2</v>
      </c>
      <c r="I29" s="6" t="s">
        <v>1693</v>
      </c>
    </row>
    <row r="30" spans="1:9" ht="15.75" thickBot="1" x14ac:dyDescent="0.3">
      <c r="A30" s="4">
        <v>5</v>
      </c>
      <c r="B30" s="4" t="s">
        <v>7</v>
      </c>
      <c r="C30" s="3" t="s">
        <v>11</v>
      </c>
      <c r="D30" s="4" t="s">
        <v>676</v>
      </c>
      <c r="E30" s="4" t="s">
        <v>677</v>
      </c>
      <c r="F30" s="4" t="s">
        <v>1694</v>
      </c>
      <c r="G30" s="4" t="s">
        <v>1695</v>
      </c>
      <c r="H30" s="154">
        <v>9.8725571497699383E-3</v>
      </c>
      <c r="I30" s="4" t="s">
        <v>1696</v>
      </c>
    </row>
    <row r="31" spans="1:9" ht="15.75" thickBot="1" x14ac:dyDescent="0.3">
      <c r="A31" s="6">
        <v>6</v>
      </c>
      <c r="B31" s="6" t="s">
        <v>7</v>
      </c>
      <c r="C31" s="5" t="s">
        <v>13</v>
      </c>
      <c r="D31" s="6" t="s">
        <v>679</v>
      </c>
      <c r="E31" s="6" t="s">
        <v>680</v>
      </c>
      <c r="F31" s="6" t="s">
        <v>1697</v>
      </c>
      <c r="G31" s="6" t="s">
        <v>1698</v>
      </c>
      <c r="H31" s="155">
        <v>1.4223635256222389E-2</v>
      </c>
      <c r="I31" s="6" t="s">
        <v>681</v>
      </c>
    </row>
    <row r="32" spans="1:9" ht="15.75" thickBot="1" x14ac:dyDescent="0.3">
      <c r="A32" s="4">
        <v>7</v>
      </c>
      <c r="B32" s="4" t="s">
        <v>7</v>
      </c>
      <c r="C32" s="3" t="s">
        <v>12</v>
      </c>
      <c r="D32" s="4" t="s">
        <v>682</v>
      </c>
      <c r="E32" s="4" t="s">
        <v>683</v>
      </c>
      <c r="F32" s="4" t="s">
        <v>1699</v>
      </c>
      <c r="G32" s="4" t="s">
        <v>1035</v>
      </c>
      <c r="H32" s="154">
        <v>1.1633403455200792E-2</v>
      </c>
      <c r="I32" s="4" t="s">
        <v>409</v>
      </c>
    </row>
    <row r="33" spans="1:9" ht="15.75" thickBot="1" x14ac:dyDescent="0.3">
      <c r="A33" s="6">
        <v>8</v>
      </c>
      <c r="B33" s="6" t="s">
        <v>7</v>
      </c>
      <c r="C33" s="5" t="s">
        <v>16</v>
      </c>
      <c r="D33" s="6" t="s">
        <v>688</v>
      </c>
      <c r="E33" s="6" t="s">
        <v>689</v>
      </c>
      <c r="F33" s="6" t="s">
        <v>1700</v>
      </c>
      <c r="G33" s="6" t="s">
        <v>1214</v>
      </c>
      <c r="H33" s="155">
        <v>2.3340743811104969E-2</v>
      </c>
      <c r="I33" s="6" t="s">
        <v>1657</v>
      </c>
    </row>
    <row r="34" spans="1:9" ht="15.75" thickBot="1" x14ac:dyDescent="0.3">
      <c r="A34" s="4">
        <v>9</v>
      </c>
      <c r="B34" s="4" t="s">
        <v>7</v>
      </c>
      <c r="C34" s="3" t="s">
        <v>15</v>
      </c>
      <c r="D34" s="4" t="s">
        <v>685</v>
      </c>
      <c r="E34" s="4" t="s">
        <v>686</v>
      </c>
      <c r="F34" s="4" t="s">
        <v>1701</v>
      </c>
      <c r="G34" s="4" t="s">
        <v>1702</v>
      </c>
      <c r="H34" s="172">
        <v>-7.9436763869331194E-3</v>
      </c>
      <c r="I34" s="4" t="s">
        <v>1703</v>
      </c>
    </row>
    <row r="35" spans="1:9" ht="15.75" thickBot="1" x14ac:dyDescent="0.3">
      <c r="A35" s="6">
        <v>10</v>
      </c>
      <c r="B35" s="6" t="s">
        <v>7</v>
      </c>
      <c r="C35" s="5" t="s">
        <v>14</v>
      </c>
      <c r="D35" s="6" t="s">
        <v>690</v>
      </c>
      <c r="E35" s="6" t="s">
        <v>691</v>
      </c>
      <c r="F35" s="6" t="s">
        <v>1704</v>
      </c>
      <c r="G35" s="6" t="s">
        <v>491</v>
      </c>
      <c r="H35" s="175">
        <v>-1.8930729502058044E-3</v>
      </c>
      <c r="I35" s="6" t="s">
        <v>1705</v>
      </c>
    </row>
    <row r="36" spans="1:9" ht="15.75" thickBot="1" x14ac:dyDescent="0.3">
      <c r="A36" s="4">
        <v>11</v>
      </c>
      <c r="B36" s="4" t="s">
        <v>7</v>
      </c>
      <c r="C36" s="3" t="s">
        <v>20</v>
      </c>
      <c r="D36" s="4" t="s">
        <v>694</v>
      </c>
      <c r="E36" s="4" t="s">
        <v>695</v>
      </c>
      <c r="F36" s="4" t="s">
        <v>1706</v>
      </c>
      <c r="G36" s="4" t="s">
        <v>1707</v>
      </c>
      <c r="H36" s="154">
        <v>2.8775290328229709E-2</v>
      </c>
      <c r="I36" s="4" t="s">
        <v>1708</v>
      </c>
    </row>
    <row r="37" spans="1:9" ht="15.75" thickBot="1" x14ac:dyDescent="0.3">
      <c r="A37" s="6">
        <v>12</v>
      </c>
      <c r="B37" s="6" t="s">
        <v>7</v>
      </c>
      <c r="C37" s="5" t="s">
        <v>18</v>
      </c>
      <c r="D37" s="6" t="s">
        <v>696</v>
      </c>
      <c r="E37" s="6" t="s">
        <v>697</v>
      </c>
      <c r="F37" s="6" t="s">
        <v>1709</v>
      </c>
      <c r="G37" s="6" t="s">
        <v>384</v>
      </c>
      <c r="H37" s="155">
        <v>6.0241655877798853E-3</v>
      </c>
      <c r="I37" s="6" t="s">
        <v>1711</v>
      </c>
    </row>
    <row r="38" spans="1:9" ht="15.75" thickBot="1" x14ac:dyDescent="0.3">
      <c r="A38" s="4">
        <v>13</v>
      </c>
      <c r="B38" s="4" t="s">
        <v>7</v>
      </c>
      <c r="C38" s="3" t="s">
        <v>22</v>
      </c>
      <c r="D38" s="4" t="s">
        <v>701</v>
      </c>
      <c r="E38" s="4" t="s">
        <v>702</v>
      </c>
      <c r="F38" s="4" t="s">
        <v>1712</v>
      </c>
      <c r="G38" s="4" t="s">
        <v>653</v>
      </c>
      <c r="H38" s="154">
        <v>1.212363436559416E-2</v>
      </c>
      <c r="I38" s="4" t="s">
        <v>700</v>
      </c>
    </row>
    <row r="39" spans="1:9" ht="15.75" thickBot="1" x14ac:dyDescent="0.3">
      <c r="A39" s="6">
        <v>14</v>
      </c>
      <c r="B39" s="6" t="s">
        <v>7</v>
      </c>
      <c r="C39" s="5" t="s">
        <v>19</v>
      </c>
      <c r="D39" s="6" t="s">
        <v>698</v>
      </c>
      <c r="E39" s="6" t="s">
        <v>699</v>
      </c>
      <c r="F39" s="6" t="s">
        <v>1713</v>
      </c>
      <c r="G39" s="6" t="s">
        <v>742</v>
      </c>
      <c r="H39" s="155">
        <v>6.7159272685870883E-3</v>
      </c>
      <c r="I39" s="6" t="s">
        <v>1714</v>
      </c>
    </row>
    <row r="40" spans="1:9" ht="15.75" thickBot="1" x14ac:dyDescent="0.3">
      <c r="A40" s="4">
        <v>15</v>
      </c>
      <c r="B40" s="4" t="s">
        <v>7</v>
      </c>
      <c r="C40" s="8">
        <v>44765</v>
      </c>
      <c r="D40" s="4" t="s">
        <v>703</v>
      </c>
      <c r="E40" s="4" t="s">
        <v>704</v>
      </c>
      <c r="F40" s="4" t="s">
        <v>1715</v>
      </c>
      <c r="G40" s="4" t="s">
        <v>1716</v>
      </c>
      <c r="H40" s="154">
        <v>2.1791636778039837E-2</v>
      </c>
      <c r="I40" s="4" t="s">
        <v>330</v>
      </c>
    </row>
    <row r="41" spans="1:9" ht="15.75" thickBot="1" x14ac:dyDescent="0.3">
      <c r="A41" s="6">
        <v>16</v>
      </c>
      <c r="B41" s="6" t="s">
        <v>7</v>
      </c>
      <c r="C41" s="5" t="s">
        <v>17</v>
      </c>
      <c r="D41" s="6" t="s">
        <v>706</v>
      </c>
      <c r="E41" s="6" t="s">
        <v>707</v>
      </c>
      <c r="F41" s="6" t="s">
        <v>1717</v>
      </c>
      <c r="G41" s="6" t="s">
        <v>860</v>
      </c>
      <c r="H41" s="157">
        <v>4.8852544566607512E-3</v>
      </c>
      <c r="I41" s="6" t="s">
        <v>938</v>
      </c>
    </row>
    <row r="42" spans="1:9" ht="15.75" thickBot="1" x14ac:dyDescent="0.3">
      <c r="A42" s="4">
        <v>17</v>
      </c>
      <c r="B42" s="4" t="s">
        <v>7</v>
      </c>
      <c r="C42" s="3" t="s">
        <v>21</v>
      </c>
      <c r="D42" s="4" t="s">
        <v>708</v>
      </c>
      <c r="E42" s="4" t="s">
        <v>709</v>
      </c>
      <c r="F42" s="4" t="s">
        <v>1718</v>
      </c>
      <c r="G42" s="4" t="s">
        <v>1719</v>
      </c>
      <c r="H42" s="154">
        <v>1.0120474044350623E-2</v>
      </c>
      <c r="I42" s="4" t="s">
        <v>712</v>
      </c>
    </row>
    <row r="43" spans="1:9" ht="15.75" thickBot="1" x14ac:dyDescent="0.3">
      <c r="A43" s="6">
        <v>18</v>
      </c>
      <c r="B43" s="6" t="s">
        <v>7</v>
      </c>
      <c r="C43" s="5" t="s">
        <v>24</v>
      </c>
      <c r="D43" s="6" t="s">
        <v>713</v>
      </c>
      <c r="E43" s="6" t="s">
        <v>714</v>
      </c>
      <c r="F43" s="6" t="s">
        <v>1009</v>
      </c>
      <c r="G43" s="6" t="s">
        <v>1720</v>
      </c>
      <c r="H43" s="175">
        <v>-4.5533506447491372E-3</v>
      </c>
      <c r="I43" s="6" t="s">
        <v>839</v>
      </c>
    </row>
    <row r="44" spans="1:9" ht="15.75" thickBot="1" x14ac:dyDescent="0.3">
      <c r="A44" s="4">
        <v>19</v>
      </c>
      <c r="B44" s="4" t="s">
        <v>7</v>
      </c>
      <c r="C44" s="3" t="s">
        <v>23</v>
      </c>
      <c r="D44" s="4" t="s">
        <v>716</v>
      </c>
      <c r="E44" s="4" t="s">
        <v>717</v>
      </c>
      <c r="F44" s="4" t="s">
        <v>1721</v>
      </c>
      <c r="G44" s="4" t="s">
        <v>893</v>
      </c>
      <c r="H44" s="173">
        <v>-1.1317076078338013E-4</v>
      </c>
      <c r="I44" s="4" t="s">
        <v>1722</v>
      </c>
    </row>
    <row r="45" spans="1:9" ht="15.75" thickBot="1" x14ac:dyDescent="0.3">
      <c r="A45" s="6">
        <v>20</v>
      </c>
      <c r="B45" s="6" t="s">
        <v>7</v>
      </c>
      <c r="C45" s="5" t="s">
        <v>26</v>
      </c>
      <c r="D45" s="6" t="s">
        <v>718</v>
      </c>
      <c r="E45" s="6" t="s">
        <v>1723</v>
      </c>
      <c r="F45" s="6" t="s">
        <v>1724</v>
      </c>
      <c r="G45" s="6" t="s">
        <v>1239</v>
      </c>
      <c r="H45" s="155">
        <v>1.1120810896774105E-2</v>
      </c>
      <c r="I45" s="6" t="s">
        <v>1725</v>
      </c>
    </row>
    <row r="46" spans="1:9" ht="15.75" thickBot="1" x14ac:dyDescent="0.3">
      <c r="A46" s="4">
        <v>21</v>
      </c>
      <c r="B46" s="4" t="s">
        <v>7</v>
      </c>
      <c r="C46" s="3" t="s">
        <v>25</v>
      </c>
      <c r="D46" s="4" t="s">
        <v>719</v>
      </c>
      <c r="E46" s="4" t="s">
        <v>720</v>
      </c>
      <c r="F46" s="4" t="s">
        <v>1726</v>
      </c>
      <c r="G46" s="4" t="s">
        <v>621</v>
      </c>
      <c r="H46" s="156">
        <v>2.8597421323225741E-3</v>
      </c>
      <c r="I46" s="4" t="s">
        <v>1727</v>
      </c>
    </row>
    <row r="47" spans="1:9" ht="15.75" thickBot="1" x14ac:dyDescent="0.3">
      <c r="A47" s="6">
        <v>22</v>
      </c>
      <c r="B47" s="6" t="s">
        <v>7</v>
      </c>
      <c r="C47" s="5" t="s">
        <v>27</v>
      </c>
      <c r="D47" s="6" t="s">
        <v>722</v>
      </c>
      <c r="E47" s="6" t="s">
        <v>723</v>
      </c>
      <c r="F47" s="6" t="s">
        <v>1728</v>
      </c>
      <c r="G47" s="6" t="s">
        <v>980</v>
      </c>
      <c r="H47" s="157">
        <v>4.6814980090704719E-3</v>
      </c>
      <c r="I47" s="6" t="s">
        <v>926</v>
      </c>
    </row>
    <row r="48" spans="1:9" ht="15.75" thickBot="1" x14ac:dyDescent="0.3">
      <c r="A48" s="4">
        <v>23</v>
      </c>
      <c r="B48" s="4" t="s">
        <v>7</v>
      </c>
      <c r="C48" s="3" t="s">
        <v>28</v>
      </c>
      <c r="D48" s="4" t="s">
        <v>725</v>
      </c>
      <c r="E48" s="4" t="s">
        <v>726</v>
      </c>
      <c r="F48" s="4" t="s">
        <v>1729</v>
      </c>
      <c r="G48" s="4" t="s">
        <v>648</v>
      </c>
      <c r="H48" s="173">
        <v>-3.304778917395391E-3</v>
      </c>
      <c r="I48" s="4" t="s">
        <v>613</v>
      </c>
    </row>
    <row r="49" spans="1:9" ht="15.75" thickBot="1" x14ac:dyDescent="0.3">
      <c r="A49" s="6">
        <v>24</v>
      </c>
      <c r="B49" s="6" t="s">
        <v>7</v>
      </c>
      <c r="C49" s="7">
        <v>44666</v>
      </c>
      <c r="D49" s="6" t="s">
        <v>730</v>
      </c>
      <c r="E49" s="6" t="s">
        <v>731</v>
      </c>
      <c r="F49" s="6" t="s">
        <v>1730</v>
      </c>
      <c r="G49" s="6" t="s">
        <v>651</v>
      </c>
      <c r="H49" s="175">
        <v>-1.2767649555028673E-3</v>
      </c>
      <c r="I49" s="6" t="s">
        <v>1731</v>
      </c>
    </row>
    <row r="50" spans="1:9" ht="15.75" thickBot="1" x14ac:dyDescent="0.3">
      <c r="A50" s="4">
        <v>25</v>
      </c>
      <c r="B50" s="4" t="s">
        <v>7</v>
      </c>
      <c r="C50" s="3" t="s">
        <v>29</v>
      </c>
      <c r="D50" s="4" t="s">
        <v>733</v>
      </c>
      <c r="E50" s="4" t="s">
        <v>734</v>
      </c>
      <c r="F50" s="4" t="s">
        <v>1732</v>
      </c>
      <c r="G50" s="4" t="s">
        <v>1276</v>
      </c>
      <c r="H50" s="156">
        <v>4.5209947004331433E-3</v>
      </c>
      <c r="I50" s="4" t="s">
        <v>1731</v>
      </c>
    </row>
    <row r="51" spans="1:9" ht="15.75" thickBot="1" x14ac:dyDescent="0.3">
      <c r="A51" s="6">
        <v>26</v>
      </c>
      <c r="B51" s="6" t="s">
        <v>7</v>
      </c>
      <c r="C51" s="5" t="s">
        <v>32</v>
      </c>
      <c r="D51" s="6" t="s">
        <v>740</v>
      </c>
      <c r="E51" s="6" t="s">
        <v>741</v>
      </c>
      <c r="F51" s="6" t="s">
        <v>1733</v>
      </c>
      <c r="G51" s="6" t="s">
        <v>1147</v>
      </c>
      <c r="H51" s="155">
        <v>1.3848435020509794E-2</v>
      </c>
      <c r="I51" s="6" t="s">
        <v>743</v>
      </c>
    </row>
    <row r="52" spans="1:9" ht="15.75" thickBot="1" x14ac:dyDescent="0.3">
      <c r="A52" s="4">
        <v>27</v>
      </c>
      <c r="B52" s="4" t="s">
        <v>7</v>
      </c>
      <c r="C52" s="3" t="s">
        <v>31</v>
      </c>
      <c r="D52" s="4" t="s">
        <v>737</v>
      </c>
      <c r="E52" s="4" t="s">
        <v>738</v>
      </c>
      <c r="F52" s="4" t="s">
        <v>1734</v>
      </c>
      <c r="G52" s="4" t="s">
        <v>817</v>
      </c>
      <c r="H52" s="172">
        <v>-7.8229496605146612E-3</v>
      </c>
      <c r="I52" s="4" t="s">
        <v>1497</v>
      </c>
    </row>
    <row r="53" spans="1:9" ht="15.75" thickBot="1" x14ac:dyDescent="0.3">
      <c r="A53" s="6">
        <v>28</v>
      </c>
      <c r="B53" s="6" t="s">
        <v>30</v>
      </c>
      <c r="C53" s="5" t="s">
        <v>34</v>
      </c>
      <c r="D53" s="6" t="s">
        <v>744</v>
      </c>
      <c r="E53" s="6" t="s">
        <v>745</v>
      </c>
      <c r="F53" s="6" t="s">
        <v>1735</v>
      </c>
      <c r="G53" s="6" t="s">
        <v>866</v>
      </c>
      <c r="H53" s="155">
        <v>1.5699812507796326E-2</v>
      </c>
      <c r="I53" s="6" t="s">
        <v>746</v>
      </c>
    </row>
    <row r="54" spans="1:9" ht="15.75" thickBot="1" x14ac:dyDescent="0.3">
      <c r="A54" s="4">
        <v>29</v>
      </c>
      <c r="B54" s="4" t="s">
        <v>30</v>
      </c>
      <c r="C54" s="3" t="s">
        <v>33</v>
      </c>
      <c r="D54" s="4" t="s">
        <v>747</v>
      </c>
      <c r="E54" s="4" t="s">
        <v>748</v>
      </c>
      <c r="F54" s="4" t="s">
        <v>1736</v>
      </c>
      <c r="G54" s="4" t="s">
        <v>550</v>
      </c>
      <c r="H54" s="173">
        <v>-4.7015705031796997E-4</v>
      </c>
      <c r="I54" s="4" t="s">
        <v>1515</v>
      </c>
    </row>
    <row r="55" spans="1:9" ht="15.75" thickBot="1" x14ac:dyDescent="0.3">
      <c r="A55" s="6">
        <v>30</v>
      </c>
      <c r="B55" s="6" t="s">
        <v>30</v>
      </c>
      <c r="C55" s="7">
        <v>44843</v>
      </c>
      <c r="D55" s="6" t="s">
        <v>750</v>
      </c>
      <c r="E55" s="6" t="s">
        <v>751</v>
      </c>
      <c r="F55" s="6" t="s">
        <v>1737</v>
      </c>
      <c r="G55" s="6" t="s">
        <v>715</v>
      </c>
      <c r="H55" s="157">
        <v>3.3422759448950676E-3</v>
      </c>
      <c r="I55" s="6" t="s">
        <v>502</v>
      </c>
    </row>
    <row r="56" spans="1:9" ht="15.75" thickBot="1" x14ac:dyDescent="0.3">
      <c r="A56" s="4">
        <v>31</v>
      </c>
      <c r="B56" s="4" t="s">
        <v>30</v>
      </c>
      <c r="C56" s="3" t="s">
        <v>35</v>
      </c>
      <c r="D56" s="4" t="s">
        <v>750</v>
      </c>
      <c r="E56" s="4" t="s">
        <v>752</v>
      </c>
      <c r="F56" s="4" t="s">
        <v>1738</v>
      </c>
      <c r="G56" s="4" t="s">
        <v>1739</v>
      </c>
      <c r="H56" s="172">
        <v>-8.248072974356542E-3</v>
      </c>
      <c r="I56" s="4" t="s">
        <v>386</v>
      </c>
    </row>
    <row r="57" spans="1:9" ht="15.75" thickBot="1" x14ac:dyDescent="0.3">
      <c r="A57" s="6">
        <v>32</v>
      </c>
      <c r="B57" s="6" t="s">
        <v>30</v>
      </c>
      <c r="C57" s="5" t="s">
        <v>37</v>
      </c>
      <c r="D57" s="6" t="s">
        <v>753</v>
      </c>
      <c r="E57" s="6" t="s">
        <v>754</v>
      </c>
      <c r="F57" s="6" t="s">
        <v>1740</v>
      </c>
      <c r="G57" s="6" t="s">
        <v>1176</v>
      </c>
      <c r="H57" s="175">
        <v>-4.9841458952914978E-3</v>
      </c>
      <c r="I57" s="6" t="s">
        <v>404</v>
      </c>
    </row>
    <row r="58" spans="1:9" ht="15.75" thickBot="1" x14ac:dyDescent="0.3">
      <c r="A58" s="4">
        <v>33</v>
      </c>
      <c r="B58" s="4" t="s">
        <v>30</v>
      </c>
      <c r="C58" s="3" t="s">
        <v>39</v>
      </c>
      <c r="D58" s="4" t="s">
        <v>756</v>
      </c>
      <c r="E58" s="4" t="s">
        <v>757</v>
      </c>
      <c r="F58" s="4" t="s">
        <v>1741</v>
      </c>
      <c r="G58" s="4" t="s">
        <v>651</v>
      </c>
      <c r="H58" s="173">
        <v>-3.0604483308569212E-3</v>
      </c>
      <c r="I58" s="4" t="s">
        <v>404</v>
      </c>
    </row>
    <row r="59" spans="1:9" ht="15.75" thickBot="1" x14ac:dyDescent="0.3">
      <c r="A59" s="6">
        <v>34</v>
      </c>
      <c r="B59" s="6" t="s">
        <v>30</v>
      </c>
      <c r="C59" s="5" t="s">
        <v>38</v>
      </c>
      <c r="D59" s="6" t="s">
        <v>759</v>
      </c>
      <c r="E59" s="6" t="s">
        <v>760</v>
      </c>
      <c r="F59" s="6" t="s">
        <v>1742</v>
      </c>
      <c r="G59" s="6" t="s">
        <v>1601</v>
      </c>
      <c r="H59" s="155">
        <v>1.7731173340706514E-2</v>
      </c>
      <c r="I59" s="6" t="s">
        <v>523</v>
      </c>
    </row>
    <row r="60" spans="1:9" ht="15.75" thickBot="1" x14ac:dyDescent="0.3">
      <c r="A60" s="4">
        <v>35</v>
      </c>
      <c r="B60" s="4" t="s">
        <v>30</v>
      </c>
      <c r="C60" s="3" t="s">
        <v>41</v>
      </c>
      <c r="D60" s="4" t="s">
        <v>761</v>
      </c>
      <c r="E60" s="4" t="s">
        <v>762</v>
      </c>
      <c r="F60" s="4" t="s">
        <v>1381</v>
      </c>
      <c r="G60" s="4" t="s">
        <v>621</v>
      </c>
      <c r="H60" s="154">
        <v>1.1828882004837461E-2</v>
      </c>
      <c r="I60" s="4" t="s">
        <v>410</v>
      </c>
    </row>
    <row r="61" spans="1:9" ht="15.75" thickBot="1" x14ac:dyDescent="0.3">
      <c r="A61" s="6">
        <v>36</v>
      </c>
      <c r="B61" s="6" t="s">
        <v>30</v>
      </c>
      <c r="C61" s="5" t="s">
        <v>40</v>
      </c>
      <c r="D61" s="6" t="s">
        <v>764</v>
      </c>
      <c r="E61" s="6" t="s">
        <v>765</v>
      </c>
      <c r="F61" s="6" t="s">
        <v>1744</v>
      </c>
      <c r="G61" s="6" t="s">
        <v>1745</v>
      </c>
      <c r="H61" s="174">
        <v>-7.0545371056803573E-3</v>
      </c>
      <c r="I61" s="6" t="s">
        <v>767</v>
      </c>
    </row>
    <row r="62" spans="1:9" ht="15.75" thickBot="1" x14ac:dyDescent="0.3">
      <c r="A62" s="4">
        <v>37</v>
      </c>
      <c r="B62" s="4" t="s">
        <v>30</v>
      </c>
      <c r="C62" s="3" t="s">
        <v>42</v>
      </c>
      <c r="D62" s="4" t="s">
        <v>768</v>
      </c>
      <c r="E62" s="4" t="s">
        <v>769</v>
      </c>
      <c r="F62" s="4" t="s">
        <v>1056</v>
      </c>
      <c r="G62" s="4" t="s">
        <v>1746</v>
      </c>
      <c r="H62" s="172">
        <v>-7.5610909110330653E-3</v>
      </c>
      <c r="I62" s="4" t="s">
        <v>879</v>
      </c>
    </row>
    <row r="63" spans="1:9" ht="15.75" thickBot="1" x14ac:dyDescent="0.3">
      <c r="A63" s="6">
        <v>38</v>
      </c>
      <c r="B63" s="6" t="s">
        <v>30</v>
      </c>
      <c r="C63" s="5" t="s">
        <v>36</v>
      </c>
      <c r="D63" s="6" t="s">
        <v>770</v>
      </c>
      <c r="E63" s="6" t="s">
        <v>771</v>
      </c>
      <c r="F63" s="6" t="s">
        <v>897</v>
      </c>
      <c r="G63" s="6" t="s">
        <v>642</v>
      </c>
      <c r="H63" s="157">
        <v>8.6433345596733443E-4</v>
      </c>
      <c r="I63" s="6" t="s">
        <v>773</v>
      </c>
    </row>
    <row r="64" spans="1:9" ht="15.75" thickBot="1" x14ac:dyDescent="0.3">
      <c r="A64" s="4">
        <v>39</v>
      </c>
      <c r="B64" s="4" t="s">
        <v>30</v>
      </c>
      <c r="C64" s="3" t="s">
        <v>44</v>
      </c>
      <c r="D64" s="4" t="s">
        <v>774</v>
      </c>
      <c r="E64" s="4" t="s">
        <v>775</v>
      </c>
      <c r="F64" s="4" t="s">
        <v>1747</v>
      </c>
      <c r="G64" s="4" t="s">
        <v>1748</v>
      </c>
      <c r="H64" s="154">
        <v>1.5887785640373558E-2</v>
      </c>
      <c r="I64" s="4" t="s">
        <v>464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778</v>
      </c>
      <c r="E65" s="6" t="s">
        <v>779</v>
      </c>
      <c r="F65" s="6" t="s">
        <v>1749</v>
      </c>
      <c r="G65" s="6" t="s">
        <v>1746</v>
      </c>
      <c r="H65" s="174">
        <v>-2.7885846115300997E-2</v>
      </c>
      <c r="I65" s="6" t="s">
        <v>1750</v>
      </c>
    </row>
    <row r="66" spans="1:9" ht="15.75" thickBot="1" x14ac:dyDescent="0.3">
      <c r="A66" s="170"/>
      <c r="B66" s="171"/>
      <c r="C66" s="168" t="s">
        <v>46</v>
      </c>
      <c r="D66" s="169" t="s">
        <v>781</v>
      </c>
      <c r="E66" s="169" t="s">
        <v>1751</v>
      </c>
      <c r="F66" s="169" t="s">
        <v>1752</v>
      </c>
      <c r="G66" s="169" t="s">
        <v>1753</v>
      </c>
      <c r="H66" s="185">
        <v>1.2491356830001545E-2</v>
      </c>
    </row>
  </sheetData>
  <sortState xmlns:xlrd2="http://schemas.microsoft.com/office/spreadsheetml/2017/richdata2" ref="A26:G65">
    <sortCondition descending="1" ref="D26:D65"/>
  </sortState>
  <mergeCells count="2"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E948B-0129-44CA-A1E2-1AF926F00CE9}">
  <dimension ref="A2:H50"/>
  <sheetViews>
    <sheetView showGridLines="0" workbookViewId="0"/>
  </sheetViews>
  <sheetFormatPr baseColWidth="10" defaultColWidth="16" defaultRowHeight="15" x14ac:dyDescent="0.25"/>
  <cols>
    <col min="1" max="1" width="29.5703125" customWidth="1"/>
  </cols>
  <sheetData>
    <row r="2" spans="1:7" ht="15.75" x14ac:dyDescent="0.25">
      <c r="A2" s="23" t="s">
        <v>112</v>
      </c>
    </row>
    <row r="3" spans="1:7" x14ac:dyDescent="0.25">
      <c r="A3" s="87" t="s">
        <v>291</v>
      </c>
    </row>
    <row r="4" spans="1:7" ht="15" customHeight="1" x14ac:dyDescent="0.25">
      <c r="E4" s="271" t="s">
        <v>1523</v>
      </c>
      <c r="F4" s="271"/>
    </row>
    <row r="5" spans="1:7" x14ac:dyDescent="0.25">
      <c r="A5" s="167" t="s">
        <v>85</v>
      </c>
      <c r="B5" s="196">
        <v>44501</v>
      </c>
      <c r="C5" s="196">
        <v>44531</v>
      </c>
      <c r="D5" s="167" t="s">
        <v>1524</v>
      </c>
      <c r="E5" s="167" t="s">
        <v>4</v>
      </c>
      <c r="F5" s="167" t="s">
        <v>5</v>
      </c>
      <c r="G5" s="167" t="s">
        <v>106</v>
      </c>
    </row>
    <row r="6" spans="1:7" x14ac:dyDescent="0.25">
      <c r="A6" s="25" t="s">
        <v>111</v>
      </c>
      <c r="B6" s="32">
        <v>7455.7261279300028</v>
      </c>
      <c r="C6" s="32">
        <v>7589.6198547700042</v>
      </c>
      <c r="D6" s="32">
        <v>7684.2586090299956</v>
      </c>
      <c r="E6" s="32">
        <v>94.638754259991643</v>
      </c>
      <c r="F6" s="31">
        <v>1.2469498614019789E-2</v>
      </c>
      <c r="G6" s="31">
        <v>-5.2753732974961257E-3</v>
      </c>
    </row>
    <row r="7" spans="1:7" x14ac:dyDescent="0.25">
      <c r="A7" s="25" t="s">
        <v>110</v>
      </c>
      <c r="B7" s="32">
        <v>-507.37115258999995</v>
      </c>
      <c r="C7" s="32">
        <v>-508.10996215000006</v>
      </c>
      <c r="D7" s="32">
        <v>-517.41457475999994</v>
      </c>
      <c r="E7" s="32">
        <v>-9.3046126099998947</v>
      </c>
      <c r="F7" s="31">
        <v>1.8312202678783661E-2</v>
      </c>
      <c r="G7" s="31">
        <v>1.022204600756633E-2</v>
      </c>
    </row>
    <row r="8" spans="1:7" x14ac:dyDescent="0.25">
      <c r="A8" s="25" t="s">
        <v>104</v>
      </c>
      <c r="B8" s="32">
        <v>7963.0972805200036</v>
      </c>
      <c r="C8" s="32">
        <v>8097.7298169200039</v>
      </c>
      <c r="D8" s="299">
        <v>8201.673183789997</v>
      </c>
      <c r="E8" s="32">
        <v>103.94336686999226</v>
      </c>
      <c r="F8" s="31">
        <v>1.2836111999292096E-2</v>
      </c>
      <c r="G8" s="31">
        <v>-4.3029534570530369E-3</v>
      </c>
    </row>
    <row r="9" spans="1:7" x14ac:dyDescent="0.25">
      <c r="A9" s="25" t="s">
        <v>109</v>
      </c>
      <c r="B9" s="32">
        <v>7601.8840591900016</v>
      </c>
      <c r="C9" s="32">
        <v>7776.3356679400013</v>
      </c>
      <c r="D9" s="32">
        <v>7837.7390980800001</v>
      </c>
      <c r="E9" s="32">
        <v>61.403430139998434</v>
      </c>
      <c r="F9" s="31">
        <v>7.8961907975693881E-3</v>
      </c>
      <c r="G9" s="31">
        <v>-9.3668682848015977E-3</v>
      </c>
    </row>
    <row r="10" spans="1:7" x14ac:dyDescent="0.25">
      <c r="A10" s="25" t="s">
        <v>108</v>
      </c>
      <c r="B10" s="32">
        <v>233.43449436000003</v>
      </c>
      <c r="C10" s="32">
        <v>190.43872180000002</v>
      </c>
      <c r="D10" s="32">
        <v>230.02226106000001</v>
      </c>
      <c r="E10" s="32">
        <v>39.583539259999988</v>
      </c>
      <c r="F10" s="31">
        <v>0.20785446828177559</v>
      </c>
      <c r="G10" s="31">
        <v>0.19393866232093179</v>
      </c>
    </row>
    <row r="11" spans="1:7" x14ac:dyDescent="0.25">
      <c r="A11" s="25" t="s">
        <v>102</v>
      </c>
      <c r="B11" s="32">
        <v>127.77872696999999</v>
      </c>
      <c r="C11" s="32">
        <v>130.95542717999999</v>
      </c>
      <c r="D11" s="32">
        <v>133.31546112000001</v>
      </c>
      <c r="E11" s="32">
        <v>2.3600339400000125</v>
      </c>
      <c r="F11" s="31">
        <v>1.802165813835355E-2</v>
      </c>
      <c r="G11" s="31">
        <v>8.1121225204347329E-3</v>
      </c>
    </row>
    <row r="12" spans="1:7" x14ac:dyDescent="0.25">
      <c r="A12" s="25" t="s">
        <v>107</v>
      </c>
      <c r="B12" s="32">
        <v>361.21322133000007</v>
      </c>
      <c r="C12" s="32">
        <v>321.39414898000001</v>
      </c>
      <c r="D12" s="32">
        <v>363.33772218000001</v>
      </c>
      <c r="E12" s="32">
        <v>41.943573199999989</v>
      </c>
      <c r="F12" s="31">
        <v>0.13050509268172797</v>
      </c>
      <c r="G12" s="31">
        <v>0.1182216837194645</v>
      </c>
    </row>
    <row r="13" spans="1:7" x14ac:dyDescent="0.25">
      <c r="A13" s="28" t="s">
        <v>49</v>
      </c>
      <c r="B13" s="29">
        <v>4.5360895215185944E-2</v>
      </c>
      <c r="C13" s="29">
        <v>3.9689413730309327E-2</v>
      </c>
      <c r="D13" s="29">
        <v>4.4300438951665411E-2</v>
      </c>
      <c r="E13" s="29">
        <v>4.611025221356084E-3</v>
      </c>
    </row>
    <row r="16" spans="1:7" ht="15.75" x14ac:dyDescent="0.25">
      <c r="A16" s="143" t="s">
        <v>89</v>
      </c>
    </row>
    <row r="17" spans="1:8" x14ac:dyDescent="0.25">
      <c r="A17" s="87" t="s">
        <v>292</v>
      </c>
    </row>
    <row r="18" spans="1:8" ht="15" customHeight="1" x14ac:dyDescent="0.25">
      <c r="E18" s="271" t="s">
        <v>1523</v>
      </c>
      <c r="F18" s="271"/>
    </row>
    <row r="19" spans="1:8" x14ac:dyDescent="0.25">
      <c r="A19" s="167" t="s">
        <v>85</v>
      </c>
      <c r="B19" s="196">
        <v>44501</v>
      </c>
      <c r="C19" s="196">
        <v>44531</v>
      </c>
      <c r="D19" s="167" t="s">
        <v>1524</v>
      </c>
      <c r="E19" s="167" t="s">
        <v>4</v>
      </c>
      <c r="F19" s="167" t="s">
        <v>5</v>
      </c>
      <c r="G19" s="167" t="s">
        <v>106</v>
      </c>
      <c r="H19" s="167" t="s">
        <v>6</v>
      </c>
    </row>
    <row r="20" spans="1:8" x14ac:dyDescent="0.25">
      <c r="A20" s="25" t="s">
        <v>783</v>
      </c>
      <c r="B20" s="32">
        <v>161.83669301000003</v>
      </c>
      <c r="C20" s="32">
        <v>171.87985398999999</v>
      </c>
      <c r="D20" s="32">
        <v>173.07676018000004</v>
      </c>
      <c r="E20" s="32">
        <v>1.1969061900000573</v>
      </c>
      <c r="F20" s="31">
        <v>6.9636211703420084E-3</v>
      </c>
      <c r="G20" s="31">
        <v>-1.4472214993530952E-3</v>
      </c>
      <c r="H20" s="31">
        <v>2.1102616051816538E-2</v>
      </c>
    </row>
    <row r="21" spans="1:8" x14ac:dyDescent="0.25">
      <c r="A21" s="25" t="s">
        <v>98</v>
      </c>
      <c r="B21" s="32">
        <v>0</v>
      </c>
      <c r="C21" s="32">
        <v>0</v>
      </c>
      <c r="D21" s="32">
        <v>0.12405117</v>
      </c>
      <c r="E21" s="32">
        <v>0.12405117</v>
      </c>
      <c r="F21" s="31" t="s">
        <v>85</v>
      </c>
      <c r="G21" s="31" t="s">
        <v>85</v>
      </c>
      <c r="H21" s="31">
        <v>1.5125105234036637E-5</v>
      </c>
    </row>
    <row r="22" spans="1:8" x14ac:dyDescent="0.25">
      <c r="A22" s="25" t="s">
        <v>784</v>
      </c>
      <c r="B22" s="32">
        <v>3984.8708046100005</v>
      </c>
      <c r="C22" s="32">
        <v>4044.3349771500011</v>
      </c>
      <c r="D22" s="32">
        <v>4096.2066430499999</v>
      </c>
      <c r="E22" s="32">
        <v>51.871665899999144</v>
      </c>
      <c r="F22" s="31">
        <v>1.2825759041490806E-2</v>
      </c>
      <c r="G22" s="31">
        <v>-5.1652566214287635E-3</v>
      </c>
      <c r="H22" s="31">
        <v>0.49943548727908976</v>
      </c>
    </row>
    <row r="23" spans="1:8" x14ac:dyDescent="0.25">
      <c r="A23" s="25" t="s">
        <v>97</v>
      </c>
      <c r="B23" s="32">
        <v>0</v>
      </c>
      <c r="C23" s="32">
        <v>0</v>
      </c>
      <c r="D23" s="32">
        <v>0</v>
      </c>
      <c r="E23" s="32">
        <v>0</v>
      </c>
      <c r="F23" s="31" t="s">
        <v>85</v>
      </c>
      <c r="G23" s="31" t="s">
        <v>85</v>
      </c>
      <c r="H23" s="31">
        <v>0</v>
      </c>
    </row>
    <row r="24" spans="1:8" x14ac:dyDescent="0.25">
      <c r="A24" s="25" t="s">
        <v>96</v>
      </c>
      <c r="B24" s="32">
        <v>581.51932188000012</v>
      </c>
      <c r="C24" s="32">
        <v>590.80410309000001</v>
      </c>
      <c r="D24" s="32">
        <v>596.35657262999973</v>
      </c>
      <c r="E24" s="32">
        <v>5.5524695399997235</v>
      </c>
      <c r="F24" s="31">
        <v>9.3981567002656523E-3</v>
      </c>
      <c r="G24" s="31">
        <v>-2.8534157298213757E-2</v>
      </c>
      <c r="H24" s="31">
        <v>7.2711574731928436E-2</v>
      </c>
    </row>
    <row r="25" spans="1:8" x14ac:dyDescent="0.25">
      <c r="A25" s="25" t="s">
        <v>95</v>
      </c>
      <c r="B25" s="32">
        <v>3232.0702839599994</v>
      </c>
      <c r="C25" s="32">
        <v>3287.9227135000006</v>
      </c>
      <c r="D25" s="32">
        <v>3332.5348472800006</v>
      </c>
      <c r="E25" s="32">
        <v>44.612133780000207</v>
      </c>
      <c r="F25" s="31">
        <v>1.3568486143797007E-2</v>
      </c>
      <c r="G25" s="31">
        <v>9.6198799534201733E-4</v>
      </c>
      <c r="H25" s="31">
        <v>0.40632377962420041</v>
      </c>
    </row>
    <row r="26" spans="1:8" x14ac:dyDescent="0.25">
      <c r="A26" s="25" t="s">
        <v>94</v>
      </c>
      <c r="B26" s="32">
        <v>0</v>
      </c>
      <c r="C26" s="32">
        <v>0</v>
      </c>
      <c r="D26" s="32">
        <v>0</v>
      </c>
      <c r="E26" s="32">
        <v>0</v>
      </c>
      <c r="F26" s="31" t="s">
        <v>85</v>
      </c>
      <c r="G26" s="31" t="s">
        <v>85</v>
      </c>
      <c r="H26" s="31">
        <v>0</v>
      </c>
    </row>
    <row r="27" spans="1:8" ht="22.5" x14ac:dyDescent="0.25">
      <c r="A27" s="25" t="s">
        <v>93</v>
      </c>
      <c r="B27" s="32">
        <v>2.7321554200000002</v>
      </c>
      <c r="C27" s="32">
        <v>2.7253170400000002</v>
      </c>
      <c r="D27" s="32">
        <v>2.7192566999999999</v>
      </c>
      <c r="E27" s="32">
        <v>-6.0603400000003166E-3</v>
      </c>
      <c r="F27" s="31">
        <v>-2.2237192631358281E-3</v>
      </c>
      <c r="G27" s="31">
        <v>-2.2237192631356572E-3</v>
      </c>
      <c r="H27" s="31">
        <v>3.3154901921408068E-4</v>
      </c>
    </row>
    <row r="28" spans="1:8" x14ac:dyDescent="0.25">
      <c r="A28" s="25" t="s">
        <v>92</v>
      </c>
      <c r="B28" s="32">
        <v>0</v>
      </c>
      <c r="C28" s="32">
        <v>0</v>
      </c>
      <c r="D28" s="32">
        <v>0</v>
      </c>
      <c r="E28" s="32">
        <v>0</v>
      </c>
      <c r="F28" s="31" t="s">
        <v>85</v>
      </c>
      <c r="G28" s="31" t="s">
        <v>85</v>
      </c>
      <c r="H28" s="31">
        <v>0</v>
      </c>
    </row>
    <row r="29" spans="1:8" x14ac:dyDescent="0.25">
      <c r="A29" s="25" t="s">
        <v>91</v>
      </c>
      <c r="B29" s="32">
        <v>6.8021639999999994E-2</v>
      </c>
      <c r="C29" s="32">
        <v>6.2852149999999996E-2</v>
      </c>
      <c r="D29" s="32">
        <v>5.8689249999999998E-2</v>
      </c>
      <c r="E29" s="32">
        <v>-4.1628999999999946E-3</v>
      </c>
      <c r="F29" s="31">
        <v>-6.6233215570191226E-2</v>
      </c>
      <c r="G29" s="31">
        <v>-6.6233215570191337E-2</v>
      </c>
      <c r="H29" s="31">
        <v>7.155765498678366E-6</v>
      </c>
    </row>
    <row r="30" spans="1:8" x14ac:dyDescent="0.25">
      <c r="A30" s="28" t="s">
        <v>104</v>
      </c>
      <c r="B30" s="30">
        <v>7963.0972805200036</v>
      </c>
      <c r="C30" s="30">
        <v>8097.7298169200039</v>
      </c>
      <c r="D30" s="30">
        <v>8201.673183789997</v>
      </c>
      <c r="E30" s="30">
        <v>103.94336686999226</v>
      </c>
      <c r="F30" s="29">
        <v>1.2836111999292096E-2</v>
      </c>
      <c r="G30" s="29">
        <v>-4.3029534570530369E-3</v>
      </c>
    </row>
    <row r="31" spans="1:8" x14ac:dyDescent="0.25">
      <c r="B31" s="37"/>
      <c r="C31" s="37"/>
      <c r="D31" s="37"/>
      <c r="E31" s="37"/>
    </row>
    <row r="33" spans="1:7" ht="15.75" x14ac:dyDescent="0.25">
      <c r="A33" s="23" t="s">
        <v>105</v>
      </c>
    </row>
    <row r="34" spans="1:7" x14ac:dyDescent="0.25">
      <c r="A34" s="87" t="s">
        <v>292</v>
      </c>
    </row>
    <row r="36" spans="1:7" ht="22.5" x14ac:dyDescent="0.25">
      <c r="A36" s="167" t="s">
        <v>85</v>
      </c>
      <c r="B36" s="167" t="s">
        <v>104</v>
      </c>
      <c r="C36" s="167" t="s">
        <v>103</v>
      </c>
      <c r="D36" s="167" t="s">
        <v>102</v>
      </c>
      <c r="E36" s="167" t="s">
        <v>101</v>
      </c>
      <c r="F36" s="167" t="s">
        <v>100</v>
      </c>
      <c r="G36" s="167" t="s">
        <v>99</v>
      </c>
    </row>
    <row r="37" spans="1:7" x14ac:dyDescent="0.25">
      <c r="A37" s="25" t="s">
        <v>783</v>
      </c>
      <c r="B37" s="32">
        <v>173.07676018000004</v>
      </c>
      <c r="C37" s="32">
        <v>4.2586106500000005</v>
      </c>
      <c r="D37" s="32">
        <v>2.03845834</v>
      </c>
      <c r="E37" s="32">
        <v>6.2970689900000005</v>
      </c>
      <c r="F37" s="31">
        <v>3.6383099518682002E-2</v>
      </c>
      <c r="G37" s="31">
        <v>0.96361690048131798</v>
      </c>
    </row>
    <row r="38" spans="1:7" x14ac:dyDescent="0.25">
      <c r="A38" s="25" t="s">
        <v>98</v>
      </c>
      <c r="B38" s="32">
        <v>0.12405117</v>
      </c>
      <c r="C38" s="32">
        <v>0</v>
      </c>
      <c r="D38" s="32">
        <v>0</v>
      </c>
      <c r="E38" s="32">
        <v>0</v>
      </c>
      <c r="F38" s="31">
        <v>0</v>
      </c>
      <c r="G38" s="31">
        <v>1</v>
      </c>
    </row>
    <row r="39" spans="1:7" x14ac:dyDescent="0.25">
      <c r="A39" s="25" t="s">
        <v>784</v>
      </c>
      <c r="B39" s="32">
        <v>4096.2066430499999</v>
      </c>
      <c r="C39" s="32">
        <v>87.523993200000007</v>
      </c>
      <c r="D39" s="32">
        <v>48.915154280000003</v>
      </c>
      <c r="E39" s="32">
        <v>136.43914748000003</v>
      </c>
      <c r="F39" s="31">
        <v>3.330865831964195E-2</v>
      </c>
      <c r="G39" s="31">
        <v>0.96669134168035808</v>
      </c>
    </row>
    <row r="40" spans="1:7" x14ac:dyDescent="0.25">
      <c r="A40" s="25" t="s">
        <v>97</v>
      </c>
      <c r="B40" s="32">
        <v>0</v>
      </c>
      <c r="C40" s="32">
        <v>0</v>
      </c>
      <c r="D40" s="32">
        <v>0</v>
      </c>
      <c r="E40" s="32">
        <v>0</v>
      </c>
      <c r="F40" s="31" t="s">
        <v>85</v>
      </c>
      <c r="G40" s="31">
        <v>1</v>
      </c>
    </row>
    <row r="41" spans="1:7" x14ac:dyDescent="0.25">
      <c r="A41" s="25" t="s">
        <v>96</v>
      </c>
      <c r="B41" s="32">
        <v>596.35657262999973</v>
      </c>
      <c r="C41" s="32">
        <v>9.0593290400000033</v>
      </c>
      <c r="D41" s="32">
        <v>3.7040586399999995</v>
      </c>
      <c r="E41" s="32">
        <v>12.763387680000003</v>
      </c>
      <c r="F41" s="31">
        <v>2.1402275527394665E-2</v>
      </c>
      <c r="G41" s="31">
        <v>0.97859772447260529</v>
      </c>
    </row>
    <row r="42" spans="1:7" x14ac:dyDescent="0.25">
      <c r="A42" s="25" t="s">
        <v>95</v>
      </c>
      <c r="B42" s="32">
        <v>3332.5348472800006</v>
      </c>
      <c r="C42" s="32">
        <v>129.05385477999999</v>
      </c>
      <c r="D42" s="32">
        <v>78.657406030000004</v>
      </c>
      <c r="E42" s="32">
        <v>207.71126081</v>
      </c>
      <c r="F42" s="31">
        <v>6.2328308728574276E-2</v>
      </c>
      <c r="G42" s="31">
        <v>0.93767169127142569</v>
      </c>
    </row>
    <row r="43" spans="1:7" x14ac:dyDescent="0.25">
      <c r="A43" s="25" t="s">
        <v>94</v>
      </c>
      <c r="B43" s="32">
        <v>0</v>
      </c>
      <c r="C43" s="32">
        <v>0</v>
      </c>
      <c r="D43" s="32">
        <v>0</v>
      </c>
      <c r="E43" s="32">
        <v>0</v>
      </c>
      <c r="F43" s="31" t="s">
        <v>85</v>
      </c>
      <c r="G43" s="31">
        <v>1</v>
      </c>
    </row>
    <row r="44" spans="1:7" ht="22.5" x14ac:dyDescent="0.25">
      <c r="A44" s="25" t="s">
        <v>93</v>
      </c>
      <c r="B44" s="32">
        <v>2.7192566999999999</v>
      </c>
      <c r="C44" s="32">
        <v>0.12647338999999999</v>
      </c>
      <c r="D44" s="32">
        <v>3.8383000000000004E-4</v>
      </c>
      <c r="E44" s="32">
        <v>0.12685721999999999</v>
      </c>
      <c r="F44" s="31">
        <v>4.665143235649654E-2</v>
      </c>
      <c r="G44" s="31">
        <v>0.95334856764350351</v>
      </c>
    </row>
    <row r="45" spans="1:7" x14ac:dyDescent="0.25">
      <c r="A45" s="25" t="s">
        <v>92</v>
      </c>
      <c r="B45" s="32">
        <v>0</v>
      </c>
      <c r="C45" s="32">
        <v>0</v>
      </c>
      <c r="D45" s="32">
        <v>0</v>
      </c>
      <c r="E45" s="32">
        <v>0</v>
      </c>
      <c r="F45" s="31" t="s">
        <v>85</v>
      </c>
      <c r="G45" s="31">
        <v>1</v>
      </c>
    </row>
    <row r="46" spans="1:7" x14ac:dyDescent="0.25">
      <c r="A46" s="25" t="s">
        <v>91</v>
      </c>
      <c r="B46" s="32">
        <v>5.8689249999999998E-2</v>
      </c>
      <c r="C46" s="32">
        <v>0</v>
      </c>
      <c r="D46" s="32">
        <v>0</v>
      </c>
      <c r="E46" s="32">
        <v>0</v>
      </c>
      <c r="F46" s="31">
        <v>0</v>
      </c>
      <c r="G46" s="31">
        <v>1</v>
      </c>
    </row>
    <row r="47" spans="1:7" x14ac:dyDescent="0.25">
      <c r="A47" s="28" t="s">
        <v>90</v>
      </c>
      <c r="B47" s="30">
        <v>8201.673183789997</v>
      </c>
      <c r="C47" s="30">
        <v>230.02226106000001</v>
      </c>
      <c r="D47" s="30">
        <v>133.31546112000001</v>
      </c>
      <c r="E47" s="30">
        <v>363.33772218000001</v>
      </c>
      <c r="F47" s="29">
        <v>4.4300438951665411E-2</v>
      </c>
      <c r="G47" s="29">
        <v>0.95569956104833453</v>
      </c>
    </row>
    <row r="50" spans="1:1" ht="15.75" x14ac:dyDescent="0.25">
      <c r="A50" s="23" t="s">
        <v>89</v>
      </c>
    </row>
  </sheetData>
  <mergeCells count="2">
    <mergeCell ref="E4:F4"/>
    <mergeCell ref="E18:F18"/>
  </mergeCells>
  <pageMargins left="0.7" right="0.7" top="0.75" bottom="0.75" header="0.3" footer="0.3"/>
  <pageSetup orientation="portrait" horizontalDpi="4294967295" verticalDpi="429496729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8F369-A909-4617-B1A6-C88A22E1FCA4}">
  <dimension ref="A2:G91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4" ht="15.75" x14ac:dyDescent="0.25">
      <c r="A2" s="269" t="s">
        <v>48</v>
      </c>
      <c r="B2" s="269"/>
      <c r="C2" s="269"/>
      <c r="D2" s="269"/>
    </row>
    <row r="21" spans="1:7" ht="15.75" x14ac:dyDescent="0.25">
      <c r="A21" s="269" t="s">
        <v>47</v>
      </c>
      <c r="B21" s="269"/>
      <c r="C21" s="269"/>
      <c r="D21" s="269"/>
      <c r="E21" s="269"/>
    </row>
    <row r="22" spans="1:7" ht="15.75" thickBot="1" x14ac:dyDescent="0.3"/>
    <row r="23" spans="1:7" ht="15" customHeight="1" x14ac:dyDescent="0.25">
      <c r="D23" s="272" t="s">
        <v>1754</v>
      </c>
      <c r="E23" s="273"/>
      <c r="F23" s="274"/>
      <c r="G23" s="281" t="s">
        <v>1523</v>
      </c>
    </row>
    <row r="24" spans="1:7" x14ac:dyDescent="0.25">
      <c r="D24" s="275" t="s">
        <v>1755</v>
      </c>
      <c r="E24" s="276"/>
      <c r="F24" s="277"/>
      <c r="G24" s="282"/>
    </row>
    <row r="25" spans="1:7" ht="15.75" thickBot="1" x14ac:dyDescent="0.3">
      <c r="D25" s="278" t="s">
        <v>1756</v>
      </c>
      <c r="E25" s="279"/>
      <c r="F25" s="280"/>
      <c r="G25" s="282"/>
    </row>
    <row r="26" spans="1:7" ht="15.75" thickBot="1" x14ac:dyDescent="0.3">
      <c r="A26" s="107" t="s">
        <v>1</v>
      </c>
      <c r="B26" s="108" t="s">
        <v>2</v>
      </c>
      <c r="C26" s="109" t="s">
        <v>3</v>
      </c>
      <c r="D26" s="202">
        <v>44501</v>
      </c>
      <c r="E26" s="130">
        <v>44531</v>
      </c>
      <c r="F26" s="120">
        <v>44562</v>
      </c>
      <c r="G26" s="110" t="s">
        <v>4</v>
      </c>
    </row>
    <row r="27" spans="1:7" ht="15.75" thickBot="1" x14ac:dyDescent="0.3">
      <c r="A27" s="111">
        <v>1</v>
      </c>
      <c r="B27" s="112" t="s">
        <v>7</v>
      </c>
      <c r="C27" s="113" t="s">
        <v>15</v>
      </c>
      <c r="D27" s="213">
        <v>1.9167023206480942E-2</v>
      </c>
      <c r="E27" s="144">
        <v>1.6491531832635336E-2</v>
      </c>
      <c r="F27" s="121">
        <v>2.4378263928254668E-2</v>
      </c>
      <c r="G27" s="201">
        <v>7.8867320956193254E-3</v>
      </c>
    </row>
    <row r="28" spans="1:7" ht="15.75" thickBot="1" x14ac:dyDescent="0.3">
      <c r="A28" s="114">
        <f t="shared" ref="A28:A51" si="0">1+A27</f>
        <v>2</v>
      </c>
      <c r="B28" s="118" t="s">
        <v>7</v>
      </c>
      <c r="C28" s="119" t="s">
        <v>20</v>
      </c>
      <c r="D28" s="203">
        <v>2.6317616085264579E-2</v>
      </c>
      <c r="E28" s="146">
        <v>2.47334289754222E-2</v>
      </c>
      <c r="F28" s="122">
        <v>2.5386251978971784E-2</v>
      </c>
      <c r="G28" s="104">
        <v>6.5282300354958106E-4</v>
      </c>
    </row>
    <row r="29" spans="1:7" ht="15.75" thickBot="1" x14ac:dyDescent="0.3">
      <c r="A29" s="94">
        <f t="shared" si="0"/>
        <v>3</v>
      </c>
      <c r="B29" s="54" t="s">
        <v>7</v>
      </c>
      <c r="C29" s="199" t="s">
        <v>26</v>
      </c>
      <c r="D29" s="203">
        <v>3.993183381804373E-2</v>
      </c>
      <c r="E29" s="146">
        <v>2.6968184106620545E-2</v>
      </c>
      <c r="F29" s="123">
        <v>2.8445034040134543E-2</v>
      </c>
      <c r="G29" s="104">
        <v>1.2218662857111338E-3</v>
      </c>
    </row>
    <row r="30" spans="1:7" ht="15.75" thickBot="1" x14ac:dyDescent="0.3">
      <c r="A30" s="92">
        <f t="shared" si="0"/>
        <v>4</v>
      </c>
      <c r="B30" s="11" t="s">
        <v>7</v>
      </c>
      <c r="C30" s="99" t="s">
        <v>31</v>
      </c>
      <c r="D30" s="206">
        <v>2.4811936086452119E-2</v>
      </c>
      <c r="E30" s="147">
        <v>2.4591808726810944E-2</v>
      </c>
      <c r="F30" s="124">
        <v>2.8587511320974212E-2</v>
      </c>
      <c r="G30" s="104">
        <v>3.9957025941632918E-3</v>
      </c>
    </row>
    <row r="31" spans="1:7" ht="15.75" thickBot="1" x14ac:dyDescent="0.3">
      <c r="A31" s="117">
        <f t="shared" si="0"/>
        <v>5</v>
      </c>
      <c r="B31" s="197" t="s">
        <v>7</v>
      </c>
      <c r="C31" s="200" t="s">
        <v>24</v>
      </c>
      <c r="D31" s="205">
        <v>3.1649372190707487E-2</v>
      </c>
      <c r="E31" s="148">
        <v>2.9404847017052274E-2</v>
      </c>
      <c r="F31" s="122">
        <v>3.4665053672884256E-2</v>
      </c>
      <c r="G31" s="104">
        <v>5.2602066558319685E-3</v>
      </c>
    </row>
    <row r="32" spans="1:7" ht="15.75" thickBot="1" x14ac:dyDescent="0.3">
      <c r="A32" s="114">
        <f t="shared" si="0"/>
        <v>6</v>
      </c>
      <c r="B32" s="115" t="s">
        <v>7</v>
      </c>
      <c r="C32" s="116" t="s">
        <v>8</v>
      </c>
      <c r="D32" s="206">
        <v>3.8319881717622836E-2</v>
      </c>
      <c r="E32" s="145">
        <v>3.0286744484254221E-2</v>
      </c>
      <c r="F32" s="122">
        <v>3.4880965900549815E-2</v>
      </c>
      <c r="G32" s="104">
        <v>4.5942214162956012E-3</v>
      </c>
    </row>
    <row r="33" spans="1:7" ht="15.75" thickBot="1" x14ac:dyDescent="0.3">
      <c r="A33" s="114">
        <f t="shared" si="0"/>
        <v>7</v>
      </c>
      <c r="B33" s="115" t="s">
        <v>7</v>
      </c>
      <c r="C33" s="116" t="s">
        <v>19</v>
      </c>
      <c r="D33" s="206">
        <v>3.4704173673684072E-2</v>
      </c>
      <c r="E33" s="145">
        <v>2.4520799595433143E-2</v>
      </c>
      <c r="F33" s="122">
        <v>3.5120447048950496E-2</v>
      </c>
      <c r="G33" s="104">
        <v>1.0599647453517356E-2</v>
      </c>
    </row>
    <row r="34" spans="1:7" ht="15.75" thickBot="1" x14ac:dyDescent="0.3">
      <c r="A34" s="94">
        <f t="shared" si="0"/>
        <v>8</v>
      </c>
      <c r="B34" s="57" t="s">
        <v>7</v>
      </c>
      <c r="C34" s="106" t="s">
        <v>10</v>
      </c>
      <c r="D34" s="206">
        <v>3.5402045985889821E-2</v>
      </c>
      <c r="E34" s="145">
        <v>3.5517805606785621E-2</v>
      </c>
      <c r="F34" s="122">
        <v>3.5738549781603242E-2</v>
      </c>
      <c r="G34" s="104">
        <v>2.207441748176206E-4</v>
      </c>
    </row>
    <row r="35" spans="1:7" ht="15.75" thickBot="1" x14ac:dyDescent="0.3">
      <c r="A35" s="92">
        <f t="shared" si="0"/>
        <v>9</v>
      </c>
      <c r="B35" s="11" t="s">
        <v>7</v>
      </c>
      <c r="C35" s="99" t="s">
        <v>23</v>
      </c>
      <c r="D35" s="203">
        <v>3.3845849979695433E-2</v>
      </c>
      <c r="E35" s="146">
        <v>3.2845600943765645E-2</v>
      </c>
      <c r="F35" s="123">
        <v>3.665946317014087E-2</v>
      </c>
      <c r="G35" s="104">
        <v>3.8138622263752253E-3</v>
      </c>
    </row>
    <row r="36" spans="1:7" ht="15.75" thickBot="1" x14ac:dyDescent="0.3">
      <c r="A36" s="92">
        <f t="shared" si="0"/>
        <v>10</v>
      </c>
      <c r="B36" s="11" t="s">
        <v>7</v>
      </c>
      <c r="C36" s="99" t="s">
        <v>12</v>
      </c>
      <c r="D36" s="204">
        <v>3.6645747019107097E-2</v>
      </c>
      <c r="E36" s="147">
        <v>3.5618736260370071E-2</v>
      </c>
      <c r="F36" s="124">
        <v>3.9145993081236008E-2</v>
      </c>
      <c r="G36" s="104">
        <v>3.5272568208659164E-3</v>
      </c>
    </row>
    <row r="37" spans="1:7" ht="15.75" thickBot="1" x14ac:dyDescent="0.3">
      <c r="A37" s="92">
        <f t="shared" si="0"/>
        <v>11</v>
      </c>
      <c r="B37" s="14" t="s">
        <v>7</v>
      </c>
      <c r="C37" s="100" t="s">
        <v>21</v>
      </c>
      <c r="D37" s="204">
        <v>4.2504256238273384E-2</v>
      </c>
      <c r="E37" s="147">
        <v>3.7657176366163364E-2</v>
      </c>
      <c r="F37" s="122">
        <v>4.0718325931714122E-2</v>
      </c>
      <c r="G37" s="104">
        <v>3.0611495655507789E-3</v>
      </c>
    </row>
    <row r="38" spans="1:7" ht="15.75" thickBot="1" x14ac:dyDescent="0.3">
      <c r="A38" s="92">
        <f t="shared" si="0"/>
        <v>12</v>
      </c>
      <c r="B38" s="11" t="s">
        <v>7</v>
      </c>
      <c r="C38" s="97" t="s">
        <v>11</v>
      </c>
      <c r="D38" s="204">
        <v>4.1306169610653566E-2</v>
      </c>
      <c r="E38" s="147">
        <v>3.7730403095298286E-2</v>
      </c>
      <c r="F38" s="122">
        <v>4.2159084715546892E-2</v>
      </c>
      <c r="G38" s="104">
        <v>4.4286816202486201E-3</v>
      </c>
    </row>
    <row r="39" spans="1:7" ht="15.75" thickBot="1" x14ac:dyDescent="0.3">
      <c r="A39" s="92">
        <f t="shared" si="0"/>
        <v>13</v>
      </c>
      <c r="B39" s="14" t="s">
        <v>7</v>
      </c>
      <c r="C39" s="100" t="s">
        <v>71</v>
      </c>
      <c r="D39" s="204">
        <v>4.0696532737417697E-2</v>
      </c>
      <c r="E39" s="147">
        <v>4.1053340040075589E-2</v>
      </c>
      <c r="F39" s="122">
        <v>4.2313625419183216E-2</v>
      </c>
      <c r="G39" s="104">
        <v>1.2602853791076341E-3</v>
      </c>
    </row>
    <row r="40" spans="1:7" ht="15.75" thickBot="1" x14ac:dyDescent="0.3">
      <c r="A40" s="92">
        <f t="shared" si="0"/>
        <v>14</v>
      </c>
      <c r="B40" s="11" t="s">
        <v>7</v>
      </c>
      <c r="C40" s="99" t="s">
        <v>68</v>
      </c>
      <c r="D40" s="204">
        <v>3.8863996173119149E-2</v>
      </c>
      <c r="E40" s="147">
        <v>3.540752104548222E-2</v>
      </c>
      <c r="F40" s="122">
        <v>4.2404981067778347E-2</v>
      </c>
      <c r="G40" s="104">
        <v>6.9974600222960995E-3</v>
      </c>
    </row>
    <row r="41" spans="1:7" ht="15.75" thickBot="1" x14ac:dyDescent="0.3">
      <c r="A41" s="92">
        <f t="shared" si="0"/>
        <v>15</v>
      </c>
      <c r="B41" s="11" t="s">
        <v>7</v>
      </c>
      <c r="C41" s="99" t="s">
        <v>32</v>
      </c>
      <c r="D41" s="204">
        <v>4.3867510405452906E-2</v>
      </c>
      <c r="E41" s="147">
        <v>3.3363904741357454E-2</v>
      </c>
      <c r="F41" s="123">
        <v>4.3204115584642745E-2</v>
      </c>
      <c r="G41" s="104">
        <v>9.840210843285277E-3</v>
      </c>
    </row>
    <row r="42" spans="1:7" ht="15.75" thickBot="1" x14ac:dyDescent="0.3">
      <c r="A42" s="92">
        <f t="shared" si="0"/>
        <v>16</v>
      </c>
      <c r="B42" s="14" t="s">
        <v>7</v>
      </c>
      <c r="C42" s="100" t="s">
        <v>72</v>
      </c>
      <c r="D42" s="204">
        <v>4.7669307707163246E-2</v>
      </c>
      <c r="E42" s="147">
        <v>4.524126668595442E-2</v>
      </c>
      <c r="F42" s="122">
        <v>4.4800176451381797E-2</v>
      </c>
      <c r="G42" s="103">
        <v>-4.4109023457260255E-4</v>
      </c>
    </row>
    <row r="43" spans="1:7" ht="15.75" thickBot="1" x14ac:dyDescent="0.3">
      <c r="A43" s="92">
        <f t="shared" si="0"/>
        <v>17</v>
      </c>
      <c r="B43" s="14" t="s">
        <v>7</v>
      </c>
      <c r="C43" s="100" t="s">
        <v>9</v>
      </c>
      <c r="D43" s="207">
        <v>5.4695232492324185E-2</v>
      </c>
      <c r="E43" s="147">
        <v>3.880903485076171E-2</v>
      </c>
      <c r="F43" s="122">
        <v>4.5136206861446114E-2</v>
      </c>
      <c r="G43" s="104">
        <v>6.3271720106844176E-3</v>
      </c>
    </row>
    <row r="44" spans="1:7" ht="15.75" thickBot="1" x14ac:dyDescent="0.3">
      <c r="A44" s="92">
        <f t="shared" si="0"/>
        <v>18</v>
      </c>
      <c r="B44" s="11" t="s">
        <v>7</v>
      </c>
      <c r="C44" s="99" t="s">
        <v>29</v>
      </c>
      <c r="D44" s="204">
        <v>4.8589774183774762E-2</v>
      </c>
      <c r="E44" s="147">
        <v>4.8079140339706186E-2</v>
      </c>
      <c r="F44" s="122">
        <v>4.5978916482627571E-2</v>
      </c>
      <c r="G44" s="103">
        <v>-2.1002238570786425E-3</v>
      </c>
    </row>
    <row r="45" spans="1:7" ht="15.75" thickBot="1" x14ac:dyDescent="0.3">
      <c r="A45" s="92">
        <f t="shared" si="0"/>
        <v>19</v>
      </c>
      <c r="B45" s="14" t="s">
        <v>7</v>
      </c>
      <c r="C45" s="100" t="s">
        <v>25</v>
      </c>
      <c r="D45" s="204">
        <v>4.9621720895292959E-2</v>
      </c>
      <c r="E45" s="147">
        <v>4.2915965618384747E-2</v>
      </c>
      <c r="F45" s="125">
        <v>5.040183862510135E-2</v>
      </c>
      <c r="G45" s="104">
        <v>7.4858730067166035E-3</v>
      </c>
    </row>
    <row r="46" spans="1:7" ht="15.75" thickBot="1" x14ac:dyDescent="0.3">
      <c r="A46" s="92">
        <f t="shared" si="0"/>
        <v>20</v>
      </c>
      <c r="B46" s="14" t="s">
        <v>7</v>
      </c>
      <c r="C46" s="98" t="s">
        <v>22</v>
      </c>
      <c r="D46" s="204">
        <v>4.8688683159192191E-2</v>
      </c>
      <c r="E46" s="147">
        <v>4.6219453993401292E-2</v>
      </c>
      <c r="F46" s="125">
        <v>5.0968758324717242E-2</v>
      </c>
      <c r="G46" s="104">
        <v>4.7493043313159566E-3</v>
      </c>
    </row>
    <row r="47" spans="1:7" ht="15.75" thickBot="1" x14ac:dyDescent="0.3">
      <c r="A47" s="92">
        <f t="shared" si="0"/>
        <v>21</v>
      </c>
      <c r="B47" s="11" t="s">
        <v>7</v>
      </c>
      <c r="C47" s="99" t="s">
        <v>27</v>
      </c>
      <c r="D47" s="207">
        <v>6.6548248655318762E-2</v>
      </c>
      <c r="E47" s="147">
        <v>4.7373432186525809E-2</v>
      </c>
      <c r="F47" s="125">
        <v>5.2188744017789612E-2</v>
      </c>
      <c r="G47" s="104">
        <v>4.8153118312637758E-3</v>
      </c>
    </row>
    <row r="48" spans="1:7" ht="15.75" thickBot="1" x14ac:dyDescent="0.3">
      <c r="A48" s="92">
        <f t="shared" si="0"/>
        <v>22</v>
      </c>
      <c r="B48" s="11" t="s">
        <v>7</v>
      </c>
      <c r="C48" s="99" t="s">
        <v>16</v>
      </c>
      <c r="D48" s="207">
        <v>6.2436386312956615E-2</v>
      </c>
      <c r="E48" s="149">
        <v>5.1515933171860415E-2</v>
      </c>
      <c r="F48" s="125">
        <v>6.3000498661311313E-2</v>
      </c>
      <c r="G48" s="104">
        <v>1.1484565489450878E-2</v>
      </c>
    </row>
    <row r="49" spans="1:7" ht="15.75" thickBot="1" x14ac:dyDescent="0.3">
      <c r="A49" s="92">
        <f t="shared" si="0"/>
        <v>23</v>
      </c>
      <c r="B49" s="11" t="s">
        <v>7</v>
      </c>
      <c r="C49" s="99" t="s">
        <v>14</v>
      </c>
      <c r="D49" s="207">
        <v>6.3897124804000491E-2</v>
      </c>
      <c r="E49" s="149">
        <v>5.9923161707833003E-2</v>
      </c>
      <c r="F49" s="125">
        <v>6.59958718761679E-2</v>
      </c>
      <c r="G49" s="104">
        <v>6.0727101683349174E-3</v>
      </c>
    </row>
    <row r="50" spans="1:7" ht="15.75" thickBot="1" x14ac:dyDescent="0.3">
      <c r="A50" s="92">
        <f t="shared" si="0"/>
        <v>24</v>
      </c>
      <c r="B50" s="14" t="s">
        <v>7</v>
      </c>
      <c r="C50" s="100" t="s">
        <v>17</v>
      </c>
      <c r="D50" s="207">
        <v>7.0179101381989017E-2</v>
      </c>
      <c r="E50" s="149">
        <v>6.6202641095742171E-2</v>
      </c>
      <c r="F50" s="125">
        <v>6.7240746686073785E-2</v>
      </c>
      <c r="G50" s="104">
        <v>1.0381055903315867E-3</v>
      </c>
    </row>
    <row r="51" spans="1:7" ht="15.75" thickBot="1" x14ac:dyDescent="0.3">
      <c r="A51" s="92">
        <f t="shared" si="0"/>
        <v>25</v>
      </c>
      <c r="B51" s="11" t="s">
        <v>7</v>
      </c>
      <c r="C51" s="99" t="s">
        <v>18</v>
      </c>
      <c r="D51" s="207">
        <v>7.3670889020866048E-2</v>
      </c>
      <c r="E51" s="149">
        <v>6.2676604233263086E-2</v>
      </c>
      <c r="F51" s="125">
        <v>7.2652274950070747E-2</v>
      </c>
      <c r="G51" s="104">
        <v>9.9756707168076747E-3</v>
      </c>
    </row>
    <row r="52" spans="1:7" ht="15.75" thickBot="1" x14ac:dyDescent="0.3">
      <c r="A52" s="92">
        <f t="shared" ref="A52:A53" si="1">1+A51</f>
        <v>26</v>
      </c>
      <c r="B52" s="14" t="s">
        <v>7</v>
      </c>
      <c r="C52" s="100" t="s">
        <v>69</v>
      </c>
      <c r="D52" s="209">
        <v>7.9356825338068038E-2</v>
      </c>
      <c r="E52" s="150">
        <v>7.6956914773249577E-2</v>
      </c>
      <c r="F52" s="128">
        <v>8.0584086625979809E-2</v>
      </c>
      <c r="G52" s="104">
        <v>3.6271718527302599E-3</v>
      </c>
    </row>
    <row r="53" spans="1:7" x14ac:dyDescent="0.25">
      <c r="A53" s="93">
        <f t="shared" si="1"/>
        <v>27</v>
      </c>
      <c r="B53" s="56" t="s">
        <v>7</v>
      </c>
      <c r="C53" s="105" t="s">
        <v>28</v>
      </c>
      <c r="D53" s="214">
        <v>7.4289474014765586E-2</v>
      </c>
      <c r="E53" s="215">
        <v>8.1185530793673327E-2</v>
      </c>
      <c r="F53" s="126">
        <v>8.3446461361204538E-2</v>
      </c>
      <c r="G53" s="153">
        <v>2.2609305675312247E-3</v>
      </c>
    </row>
    <row r="54" spans="1:7" ht="15.75" thickBot="1" x14ac:dyDescent="0.3">
      <c r="A54" s="94">
        <v>1</v>
      </c>
      <c r="B54" s="57" t="s">
        <v>30</v>
      </c>
      <c r="C54" s="106" t="s">
        <v>37</v>
      </c>
      <c r="D54" s="208">
        <v>1.4105460360720143E-2</v>
      </c>
      <c r="E54" s="151">
        <v>1.407474383486595E-2</v>
      </c>
      <c r="F54" s="127">
        <v>1.5549520915545642E-2</v>
      </c>
      <c r="G54" s="201">
        <v>1.4747770806796973E-3</v>
      </c>
    </row>
    <row r="55" spans="1:7" ht="15.75" thickBot="1" x14ac:dyDescent="0.3">
      <c r="A55" s="92">
        <f>1+A54</f>
        <v>2</v>
      </c>
      <c r="B55" s="11" t="s">
        <v>30</v>
      </c>
      <c r="C55" s="99" t="s">
        <v>41</v>
      </c>
      <c r="D55" s="204">
        <v>2.5361143767658776E-2</v>
      </c>
      <c r="E55" s="147">
        <v>2.3165062867510064E-2</v>
      </c>
      <c r="F55" s="123">
        <v>2.3618853129120342E-2</v>
      </c>
      <c r="G55" s="104">
        <v>4.5379026161027416E-4</v>
      </c>
    </row>
    <row r="56" spans="1:7" ht="15.75" thickBot="1" x14ac:dyDescent="0.3">
      <c r="A56" s="92">
        <f>1+A55</f>
        <v>3</v>
      </c>
      <c r="B56" s="14" t="s">
        <v>30</v>
      </c>
      <c r="C56" s="100" t="s">
        <v>38</v>
      </c>
      <c r="D56" s="204">
        <v>3.0469722297530668E-2</v>
      </c>
      <c r="E56" s="147">
        <v>2.9820037654747014E-2</v>
      </c>
      <c r="F56" s="124">
        <v>2.8722610066539259E-2</v>
      </c>
      <c r="G56" s="103">
        <v>-1.0974275882077618E-3</v>
      </c>
    </row>
    <row r="57" spans="1:7" ht="15.75" thickBot="1" x14ac:dyDescent="0.3">
      <c r="A57" s="92">
        <f>1+A56</f>
        <v>4</v>
      </c>
      <c r="B57" s="14" t="s">
        <v>30</v>
      </c>
      <c r="C57" s="100" t="s">
        <v>34</v>
      </c>
      <c r="D57" s="204">
        <v>3.1875726448579361E-2</v>
      </c>
      <c r="E57" s="147">
        <v>2.5935229382620807E-2</v>
      </c>
      <c r="F57" s="122">
        <v>3.0885092346234662E-2</v>
      </c>
      <c r="G57" s="104">
        <v>4.9498629636138373E-3</v>
      </c>
    </row>
    <row r="58" spans="1:7" ht="15.75" thickBot="1" x14ac:dyDescent="0.3">
      <c r="A58" s="92">
        <f t="shared" ref="A58:A66" si="2">1+A57</f>
        <v>5</v>
      </c>
      <c r="B58" s="11" t="s">
        <v>30</v>
      </c>
      <c r="C58" s="97" t="s">
        <v>70</v>
      </c>
      <c r="D58" s="204">
        <v>3.6312614149478457E-2</v>
      </c>
      <c r="E58" s="147">
        <v>3.6705088717241499E-2</v>
      </c>
      <c r="F58" s="123">
        <v>3.595708610134335E-2</v>
      </c>
      <c r="G58" s="103">
        <v>-7.4800261589816341E-4</v>
      </c>
    </row>
    <row r="59" spans="1:7" ht="15.75" thickBot="1" x14ac:dyDescent="0.3">
      <c r="A59" s="92">
        <f t="shared" si="2"/>
        <v>6</v>
      </c>
      <c r="B59" s="11" t="s">
        <v>30</v>
      </c>
      <c r="C59" s="99" t="s">
        <v>33</v>
      </c>
      <c r="D59" s="204">
        <v>3.5027480521461103E-2</v>
      </c>
      <c r="E59" s="147">
        <v>2.7056336056205693E-2</v>
      </c>
      <c r="F59" s="122">
        <v>4.0642787493822635E-2</v>
      </c>
      <c r="G59" s="104">
        <v>1.3586451437616959E-2</v>
      </c>
    </row>
    <row r="60" spans="1:7" ht="15.75" thickBot="1" x14ac:dyDescent="0.3">
      <c r="A60" s="92">
        <f t="shared" si="2"/>
        <v>7</v>
      </c>
      <c r="B60" s="14" t="s">
        <v>30</v>
      </c>
      <c r="C60" s="100" t="s">
        <v>40</v>
      </c>
      <c r="D60" s="204">
        <v>3.5282585102319804E-2</v>
      </c>
      <c r="E60" s="147">
        <v>3.4082074975770503E-2</v>
      </c>
      <c r="F60" s="122">
        <v>4.6294474763919277E-2</v>
      </c>
      <c r="G60" s="104">
        <v>1.2212399788148753E-2</v>
      </c>
    </row>
    <row r="61" spans="1:7" ht="15.75" thickBot="1" x14ac:dyDescent="0.3">
      <c r="A61" s="92">
        <f t="shared" si="2"/>
        <v>8</v>
      </c>
      <c r="B61" s="11" t="s">
        <v>30</v>
      </c>
      <c r="C61" s="99" t="s">
        <v>42</v>
      </c>
      <c r="D61" s="204">
        <v>4.4415427493201966E-2</v>
      </c>
      <c r="E61" s="147">
        <v>3.8984287935262228E-2</v>
      </c>
      <c r="F61" s="122">
        <v>4.878747337441388E-2</v>
      </c>
      <c r="G61" s="104">
        <v>9.8031854391516446E-3</v>
      </c>
    </row>
    <row r="62" spans="1:7" ht="15.75" thickBot="1" x14ac:dyDescent="0.3">
      <c r="A62" s="92">
        <f t="shared" si="2"/>
        <v>9</v>
      </c>
      <c r="B62" s="14" t="s">
        <v>30</v>
      </c>
      <c r="C62" s="100" t="s">
        <v>36</v>
      </c>
      <c r="D62" s="207">
        <v>6.7868456994116075E-2</v>
      </c>
      <c r="E62" s="149">
        <v>5.4636455488536496E-2</v>
      </c>
      <c r="F62" s="125">
        <v>6.4846763023084161E-2</v>
      </c>
      <c r="G62" s="104">
        <v>1.0210307534547665E-2</v>
      </c>
    </row>
    <row r="63" spans="1:7" ht="15.75" thickBot="1" x14ac:dyDescent="0.3">
      <c r="A63" s="92">
        <f t="shared" si="2"/>
        <v>10</v>
      </c>
      <c r="B63" s="14" t="s">
        <v>30</v>
      </c>
      <c r="C63" s="100" t="s">
        <v>35</v>
      </c>
      <c r="D63" s="207">
        <v>6.8364001285243794E-2</v>
      </c>
      <c r="E63" s="149">
        <v>6.7279117375478731E-2</v>
      </c>
      <c r="F63" s="128">
        <v>7.8068129299538352E-2</v>
      </c>
      <c r="G63" s="104">
        <v>1.0789011924059594E-2</v>
      </c>
    </row>
    <row r="64" spans="1:7" ht="15.75" thickBot="1" x14ac:dyDescent="0.3">
      <c r="A64" s="92">
        <f t="shared" si="2"/>
        <v>11</v>
      </c>
      <c r="B64" s="14" t="s">
        <v>30</v>
      </c>
      <c r="C64" s="100" t="s">
        <v>39</v>
      </c>
      <c r="D64" s="207">
        <v>7.437231308356354E-2</v>
      </c>
      <c r="E64" s="149">
        <v>7.1889344509431394E-2</v>
      </c>
      <c r="F64" s="128">
        <v>7.9689019467345135E-2</v>
      </c>
      <c r="G64" s="104">
        <v>7.7996749579137548E-3</v>
      </c>
    </row>
    <row r="65" spans="1:7" ht="15.75" thickBot="1" x14ac:dyDescent="0.3">
      <c r="A65" s="92">
        <f t="shared" si="2"/>
        <v>12</v>
      </c>
      <c r="B65" s="14" t="s">
        <v>30</v>
      </c>
      <c r="C65" s="100" t="s">
        <v>44</v>
      </c>
      <c r="D65" s="209">
        <v>8.4483528685347808E-2</v>
      </c>
      <c r="E65" s="150">
        <v>7.7895601604969972E-2</v>
      </c>
      <c r="F65" s="128">
        <v>7.9922556300635397E-2</v>
      </c>
      <c r="G65" s="104">
        <v>2.0269546956654255E-3</v>
      </c>
    </row>
    <row r="66" spans="1:7" ht="15.75" thickBot="1" x14ac:dyDescent="0.3">
      <c r="A66" s="95">
        <f t="shared" si="2"/>
        <v>13</v>
      </c>
      <c r="B66" s="96" t="s">
        <v>43</v>
      </c>
      <c r="C66" s="101" t="s">
        <v>45</v>
      </c>
      <c r="D66" s="210">
        <v>0.15069256434237355</v>
      </c>
      <c r="E66" s="152">
        <v>0.14020644120818812</v>
      </c>
      <c r="F66" s="129">
        <v>0.15432828214775648</v>
      </c>
      <c r="G66" s="211">
        <v>1.4121840939568364E-2</v>
      </c>
    </row>
    <row r="67" spans="1:7" ht="15.75" thickBot="1" x14ac:dyDescent="0.3">
      <c r="A67" s="90"/>
      <c r="B67" s="91"/>
      <c r="C67" s="102" t="s">
        <v>46</v>
      </c>
      <c r="D67" s="216">
        <v>4.5360895215185965E-2</v>
      </c>
      <c r="E67" s="217">
        <v>3.9684376737197255E-2</v>
      </c>
      <c r="F67" s="218">
        <v>4.4299999999999999E-2</v>
      </c>
      <c r="G67" s="212">
        <v>4.6110252213560354E-3</v>
      </c>
    </row>
    <row r="68" spans="1:7" x14ac:dyDescent="0.25">
      <c r="G68" s="88"/>
    </row>
    <row r="69" spans="1:7" x14ac:dyDescent="0.25">
      <c r="G69" s="88"/>
    </row>
    <row r="70" spans="1:7" x14ac:dyDescent="0.25">
      <c r="G70" s="88"/>
    </row>
    <row r="71" spans="1:7" x14ac:dyDescent="0.25">
      <c r="G71" s="88"/>
    </row>
    <row r="72" spans="1:7" x14ac:dyDescent="0.25">
      <c r="G72" s="88"/>
    </row>
    <row r="73" spans="1:7" x14ac:dyDescent="0.25">
      <c r="G73" s="88"/>
    </row>
    <row r="74" spans="1:7" x14ac:dyDescent="0.25">
      <c r="G74" s="88"/>
    </row>
    <row r="75" spans="1:7" x14ac:dyDescent="0.25">
      <c r="G75" s="88"/>
    </row>
    <row r="76" spans="1:7" x14ac:dyDescent="0.25">
      <c r="G76" s="88"/>
    </row>
    <row r="77" spans="1:7" x14ac:dyDescent="0.25">
      <c r="G77" s="88"/>
    </row>
    <row r="78" spans="1:7" x14ac:dyDescent="0.25">
      <c r="G78" s="88"/>
    </row>
    <row r="79" spans="1:7" x14ac:dyDescent="0.25">
      <c r="G79" s="88"/>
    </row>
    <row r="80" spans="1:7" x14ac:dyDescent="0.25">
      <c r="G80" s="88"/>
    </row>
    <row r="81" spans="7:7" x14ac:dyDescent="0.25">
      <c r="G81" s="88"/>
    </row>
    <row r="82" spans="7:7" x14ac:dyDescent="0.25">
      <c r="G82" s="88"/>
    </row>
    <row r="83" spans="7:7" x14ac:dyDescent="0.25">
      <c r="G83" s="88"/>
    </row>
    <row r="84" spans="7:7" x14ac:dyDescent="0.25">
      <c r="G84" s="88"/>
    </row>
    <row r="85" spans="7:7" x14ac:dyDescent="0.25">
      <c r="G85" s="88"/>
    </row>
    <row r="86" spans="7:7" x14ac:dyDescent="0.25">
      <c r="G86" s="88"/>
    </row>
    <row r="87" spans="7:7" x14ac:dyDescent="0.25">
      <c r="G87" s="88"/>
    </row>
    <row r="88" spans="7:7" x14ac:dyDescent="0.25">
      <c r="G88" s="88"/>
    </row>
    <row r="89" spans="7:7" x14ac:dyDescent="0.25">
      <c r="G89" s="88"/>
    </row>
    <row r="90" spans="7:7" x14ac:dyDescent="0.25">
      <c r="G90" s="88"/>
    </row>
    <row r="91" spans="7:7" x14ac:dyDescent="0.25">
      <c r="G91" s="89"/>
    </row>
  </sheetData>
  <sortState xmlns:xlrd2="http://schemas.microsoft.com/office/spreadsheetml/2017/richdata2" ref="A27:G66">
    <sortCondition ref="B27:B66"/>
    <sortCondition ref="F27:F66"/>
  </sortState>
  <mergeCells count="6">
    <mergeCell ref="D23:F23"/>
    <mergeCell ref="D24:F24"/>
    <mergeCell ref="D25:F25"/>
    <mergeCell ref="G23:G25"/>
    <mergeCell ref="A2:D2"/>
    <mergeCell ref="A21:E21"/>
  </mergeCells>
  <pageMargins left="0.7" right="0.7" top="0.75" bottom="0.75" header="0.3" footer="0.3"/>
  <pageSetup orientation="portrait" horizontalDpi="4294967295" verticalDpi="429496729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D40E4-9617-447F-90BF-CC19427A9FCA}">
  <dimension ref="A2:I66"/>
  <sheetViews>
    <sheetView showGridLines="0" workbookViewId="0"/>
  </sheetViews>
  <sheetFormatPr baseColWidth="10" defaultColWidth="16" defaultRowHeight="15" x14ac:dyDescent="0.25"/>
  <cols>
    <col min="1" max="1" width="12.28515625" customWidth="1"/>
  </cols>
  <sheetData>
    <row r="2" spans="1:8" ht="15.75" x14ac:dyDescent="0.25">
      <c r="A2" s="269" t="s">
        <v>260</v>
      </c>
      <c r="B2" s="269"/>
      <c r="C2" s="269"/>
      <c r="D2" s="269"/>
    </row>
    <row r="4" spans="1:8" x14ac:dyDescent="0.25">
      <c r="A4" s="34"/>
      <c r="B4" s="34"/>
      <c r="C4" s="34"/>
      <c r="D4" s="34"/>
      <c r="E4" s="34"/>
      <c r="F4" s="34"/>
      <c r="G4" s="34"/>
      <c r="H4" s="34"/>
    </row>
    <row r="5" spans="1:8" x14ac:dyDescent="0.25">
      <c r="A5" s="34"/>
      <c r="B5" s="34"/>
      <c r="C5" s="34"/>
      <c r="D5" s="34"/>
      <c r="E5" s="34"/>
      <c r="F5" s="34"/>
      <c r="G5" s="34"/>
      <c r="H5" s="34"/>
    </row>
    <row r="6" spans="1:8" x14ac:dyDescent="0.25">
      <c r="A6" s="34"/>
      <c r="B6" s="34"/>
      <c r="C6" s="34"/>
      <c r="D6" s="34"/>
      <c r="E6" s="34"/>
      <c r="F6" s="34"/>
      <c r="G6" s="34"/>
      <c r="H6" s="34"/>
    </row>
    <row r="7" spans="1:8" x14ac:dyDescent="0.25">
      <c r="A7" s="34"/>
      <c r="B7" s="34"/>
      <c r="C7" s="34"/>
      <c r="D7" s="34"/>
      <c r="E7" s="34"/>
      <c r="F7" s="34"/>
      <c r="G7" s="34"/>
      <c r="H7" s="34"/>
    </row>
    <row r="8" spans="1:8" x14ac:dyDescent="0.25">
      <c r="A8" s="34"/>
      <c r="B8" s="34"/>
      <c r="C8" s="34"/>
      <c r="D8" s="34"/>
      <c r="E8" s="34"/>
      <c r="F8" s="34"/>
      <c r="G8" s="34"/>
      <c r="H8" s="34"/>
    </row>
    <row r="9" spans="1:8" x14ac:dyDescent="0.25">
      <c r="A9" s="34"/>
      <c r="B9" s="34"/>
      <c r="C9" s="34"/>
      <c r="D9" s="34"/>
      <c r="E9" s="34"/>
      <c r="F9" s="34"/>
      <c r="G9" s="34"/>
      <c r="H9" s="34"/>
    </row>
    <row r="10" spans="1:8" x14ac:dyDescent="0.25">
      <c r="A10" s="34"/>
      <c r="B10" s="34"/>
      <c r="C10" s="34"/>
      <c r="D10" s="34"/>
      <c r="E10" s="34"/>
      <c r="F10" s="34"/>
      <c r="G10" s="34"/>
      <c r="H10" s="34"/>
    </row>
    <row r="11" spans="1:8" x14ac:dyDescent="0.25">
      <c r="A11" s="34"/>
      <c r="B11" s="34"/>
      <c r="C11" s="34"/>
      <c r="D11" s="34"/>
      <c r="E11" s="34"/>
      <c r="F11" s="34"/>
      <c r="G11" s="34"/>
      <c r="H11" s="34"/>
    </row>
    <row r="12" spans="1:8" x14ac:dyDescent="0.25">
      <c r="A12" s="34"/>
      <c r="B12" s="34"/>
      <c r="C12" s="34"/>
      <c r="D12" s="34"/>
      <c r="E12" s="34"/>
      <c r="F12" s="34"/>
      <c r="G12" s="34"/>
      <c r="H12" s="34"/>
    </row>
    <row r="13" spans="1:8" x14ac:dyDescent="0.25">
      <c r="A13" s="34"/>
      <c r="B13" s="34"/>
      <c r="C13" s="34"/>
      <c r="D13" s="34"/>
      <c r="E13" s="34"/>
      <c r="F13" s="34"/>
      <c r="G13" s="34"/>
      <c r="H13" s="34"/>
    </row>
    <row r="14" spans="1:8" x14ac:dyDescent="0.25">
      <c r="A14" s="34"/>
      <c r="B14" s="34"/>
      <c r="C14" s="34"/>
      <c r="D14" s="34"/>
      <c r="E14" s="34"/>
      <c r="F14" s="34"/>
      <c r="G14" s="34"/>
      <c r="H14" s="34"/>
    </row>
    <row r="15" spans="1:8" x14ac:dyDescent="0.25">
      <c r="A15" s="34"/>
      <c r="B15" s="34"/>
      <c r="C15" s="34"/>
      <c r="D15" s="34"/>
      <c r="E15" s="34"/>
      <c r="F15" s="34"/>
      <c r="G15" s="34"/>
      <c r="H15" s="34"/>
    </row>
    <row r="16" spans="1:8" x14ac:dyDescent="0.25">
      <c r="A16" s="34"/>
      <c r="B16" s="34"/>
      <c r="C16" s="34"/>
      <c r="D16" s="34"/>
      <c r="E16" s="34"/>
      <c r="F16" s="34"/>
      <c r="G16" s="34"/>
      <c r="H16" s="34"/>
    </row>
    <row r="17" spans="1:9" x14ac:dyDescent="0.25">
      <c r="A17" s="34"/>
      <c r="B17" s="34"/>
      <c r="C17" s="34"/>
      <c r="D17" s="34"/>
      <c r="E17" s="34"/>
      <c r="F17" s="34"/>
      <c r="G17" s="34"/>
      <c r="H17" s="34"/>
    </row>
    <row r="18" spans="1:9" x14ac:dyDescent="0.25">
      <c r="A18" s="34"/>
      <c r="B18" s="34"/>
      <c r="C18" s="34"/>
      <c r="D18" s="34"/>
      <c r="E18" s="34"/>
      <c r="F18" s="34"/>
      <c r="G18" s="34"/>
      <c r="H18" s="34"/>
    </row>
    <row r="19" spans="1:9" x14ac:dyDescent="0.25">
      <c r="A19" s="34"/>
      <c r="B19" s="34"/>
      <c r="C19" s="34"/>
      <c r="D19" s="34"/>
      <c r="E19" s="34"/>
      <c r="F19" s="34"/>
      <c r="G19" s="34"/>
      <c r="H19" s="34"/>
    </row>
    <row r="22" spans="1:9" ht="15.75" x14ac:dyDescent="0.25">
      <c r="A22" s="269" t="s">
        <v>66</v>
      </c>
      <c r="B22" s="269"/>
      <c r="C22" s="269"/>
      <c r="D22" s="269"/>
      <c r="E22" s="269"/>
    </row>
    <row r="23" spans="1:9" ht="15.75" thickBot="1" x14ac:dyDescent="0.3">
      <c r="A23" s="87" t="s">
        <v>254</v>
      </c>
    </row>
    <row r="24" spans="1:9" ht="15.75" customHeight="1" thickBot="1" x14ac:dyDescent="0.3">
      <c r="G24" s="267" t="s">
        <v>1523</v>
      </c>
      <c r="H24" s="268"/>
    </row>
    <row r="25" spans="1:9" ht="15.75" thickBot="1" x14ac:dyDescent="0.3">
      <c r="A25" s="1" t="s">
        <v>1</v>
      </c>
      <c r="B25" s="1" t="s">
        <v>2</v>
      </c>
      <c r="C25" s="1" t="s">
        <v>3</v>
      </c>
      <c r="D25" s="2">
        <v>44501</v>
      </c>
      <c r="E25" s="2">
        <v>44531</v>
      </c>
      <c r="F25" s="2">
        <v>44562</v>
      </c>
      <c r="G25" s="1" t="s">
        <v>4</v>
      </c>
      <c r="H25" s="1" t="s">
        <v>5</v>
      </c>
      <c r="I25" s="1" t="s">
        <v>6</v>
      </c>
    </row>
    <row r="26" spans="1:9" ht="15.75" thickBot="1" x14ac:dyDescent="0.3">
      <c r="A26" s="4">
        <v>1</v>
      </c>
      <c r="B26" s="4" t="s">
        <v>7</v>
      </c>
      <c r="C26" s="3" t="s">
        <v>8</v>
      </c>
      <c r="D26" s="4" t="s">
        <v>785</v>
      </c>
      <c r="E26" s="4" t="s">
        <v>786</v>
      </c>
      <c r="F26" s="4" t="s">
        <v>1757</v>
      </c>
      <c r="G26" s="4" t="s">
        <v>1758</v>
      </c>
      <c r="H26" s="154">
        <v>2.177739937554268E-2</v>
      </c>
      <c r="I26" s="4" t="s">
        <v>1759</v>
      </c>
    </row>
    <row r="27" spans="1:9" ht="15.75" thickBot="1" x14ac:dyDescent="0.3">
      <c r="A27" s="6">
        <v>2</v>
      </c>
      <c r="B27" s="6" t="s">
        <v>7</v>
      </c>
      <c r="C27" s="5" t="s">
        <v>9</v>
      </c>
      <c r="D27" s="6" t="s">
        <v>787</v>
      </c>
      <c r="E27" s="6" t="s">
        <v>788</v>
      </c>
      <c r="F27" s="6" t="s">
        <v>1760</v>
      </c>
      <c r="G27" s="6" t="s">
        <v>1761</v>
      </c>
      <c r="H27" s="155">
        <v>3.0828219031246148E-2</v>
      </c>
      <c r="I27" s="6" t="s">
        <v>1628</v>
      </c>
    </row>
    <row r="28" spans="1:9" ht="15.75" thickBot="1" x14ac:dyDescent="0.3">
      <c r="A28" s="4">
        <v>3</v>
      </c>
      <c r="B28" s="4" t="s">
        <v>7</v>
      </c>
      <c r="C28" s="3" t="s">
        <v>10</v>
      </c>
      <c r="D28" s="4" t="s">
        <v>790</v>
      </c>
      <c r="E28" s="4" t="s">
        <v>791</v>
      </c>
      <c r="F28" s="4" t="s">
        <v>1763</v>
      </c>
      <c r="G28" s="4" t="s">
        <v>1764</v>
      </c>
      <c r="H28" s="154">
        <v>2.4278319634098176E-2</v>
      </c>
      <c r="I28" s="4" t="s">
        <v>1765</v>
      </c>
    </row>
    <row r="29" spans="1:9" ht="15.75" thickBot="1" x14ac:dyDescent="0.3">
      <c r="A29" s="6">
        <v>4</v>
      </c>
      <c r="B29" s="6" t="s">
        <v>7</v>
      </c>
      <c r="C29" s="7">
        <v>44863</v>
      </c>
      <c r="D29" s="6" t="s">
        <v>793</v>
      </c>
      <c r="E29" s="6" t="s">
        <v>794</v>
      </c>
      <c r="F29" s="6" t="s">
        <v>1766</v>
      </c>
      <c r="G29" s="6" t="s">
        <v>522</v>
      </c>
      <c r="H29" s="155">
        <v>9.2511305847520972E-3</v>
      </c>
      <c r="I29" s="6" t="s">
        <v>1105</v>
      </c>
    </row>
    <row r="30" spans="1:9" ht="15.75" thickBot="1" x14ac:dyDescent="0.3">
      <c r="A30" s="4">
        <v>5</v>
      </c>
      <c r="B30" s="4" t="s">
        <v>7</v>
      </c>
      <c r="C30" s="3" t="s">
        <v>11</v>
      </c>
      <c r="D30" s="4" t="s">
        <v>796</v>
      </c>
      <c r="E30" s="4" t="s">
        <v>797</v>
      </c>
      <c r="F30" s="4" t="s">
        <v>1767</v>
      </c>
      <c r="G30" s="4" t="s">
        <v>1768</v>
      </c>
      <c r="H30" s="154">
        <v>1.0240891900389489E-2</v>
      </c>
      <c r="I30" s="4" t="s">
        <v>1111</v>
      </c>
    </row>
    <row r="31" spans="1:9" ht="15.75" thickBot="1" x14ac:dyDescent="0.3">
      <c r="A31" s="6">
        <v>6</v>
      </c>
      <c r="B31" s="6" t="s">
        <v>7</v>
      </c>
      <c r="C31" s="5" t="s">
        <v>13</v>
      </c>
      <c r="D31" s="6" t="s">
        <v>798</v>
      </c>
      <c r="E31" s="6" t="s">
        <v>799</v>
      </c>
      <c r="F31" s="6" t="s">
        <v>1769</v>
      </c>
      <c r="G31" s="6" t="s">
        <v>1599</v>
      </c>
      <c r="H31" s="155">
        <v>8.7197073015916685E-3</v>
      </c>
      <c r="I31" s="6" t="s">
        <v>1453</v>
      </c>
    </row>
    <row r="32" spans="1:9" ht="15.75" thickBot="1" x14ac:dyDescent="0.3">
      <c r="A32" s="4">
        <v>7</v>
      </c>
      <c r="B32" s="4" t="s">
        <v>7</v>
      </c>
      <c r="C32" s="3" t="s">
        <v>12</v>
      </c>
      <c r="D32" s="4" t="s">
        <v>800</v>
      </c>
      <c r="E32" s="4" t="s">
        <v>801</v>
      </c>
      <c r="F32" s="4" t="s">
        <v>1771</v>
      </c>
      <c r="G32" s="4" t="s">
        <v>1283</v>
      </c>
      <c r="H32" s="154">
        <v>9.2510193621330172E-3</v>
      </c>
      <c r="I32" s="4" t="s">
        <v>1017</v>
      </c>
    </row>
    <row r="33" spans="1:9" ht="15.75" thickBot="1" x14ac:dyDescent="0.3">
      <c r="A33" s="6">
        <v>8</v>
      </c>
      <c r="B33" s="6" t="s">
        <v>7</v>
      </c>
      <c r="C33" s="5" t="s">
        <v>16</v>
      </c>
      <c r="D33" s="6" t="s">
        <v>804</v>
      </c>
      <c r="E33" s="6" t="s">
        <v>805</v>
      </c>
      <c r="F33" s="6" t="s">
        <v>1772</v>
      </c>
      <c r="G33" s="6" t="s">
        <v>1773</v>
      </c>
      <c r="H33" s="155">
        <v>4.5891220792536623E-2</v>
      </c>
      <c r="I33" s="6" t="s">
        <v>1774</v>
      </c>
    </row>
    <row r="34" spans="1:9" ht="15.75" thickBot="1" x14ac:dyDescent="0.3">
      <c r="A34" s="4">
        <v>9</v>
      </c>
      <c r="B34" s="4" t="s">
        <v>7</v>
      </c>
      <c r="C34" s="3" t="s">
        <v>14</v>
      </c>
      <c r="D34" s="4" t="s">
        <v>802</v>
      </c>
      <c r="E34" s="4" t="s">
        <v>803</v>
      </c>
      <c r="F34" s="4" t="s">
        <v>1775</v>
      </c>
      <c r="G34" s="4" t="s">
        <v>817</v>
      </c>
      <c r="H34" s="173">
        <v>-1.465161590683676E-3</v>
      </c>
      <c r="I34" s="4" t="s">
        <v>687</v>
      </c>
    </row>
    <row r="35" spans="1:9" ht="15.75" thickBot="1" x14ac:dyDescent="0.3">
      <c r="A35" s="6">
        <v>10</v>
      </c>
      <c r="B35" s="6" t="s">
        <v>7</v>
      </c>
      <c r="C35" s="5" t="s">
        <v>15</v>
      </c>
      <c r="D35" s="6" t="s">
        <v>806</v>
      </c>
      <c r="E35" s="6" t="s">
        <v>807</v>
      </c>
      <c r="F35" s="6" t="s">
        <v>1776</v>
      </c>
      <c r="G35" s="6" t="s">
        <v>1777</v>
      </c>
      <c r="H35" s="175">
        <v>-3.9007211329967302E-4</v>
      </c>
      <c r="I35" s="6" t="s">
        <v>1778</v>
      </c>
    </row>
    <row r="36" spans="1:9" ht="15.75" thickBot="1" x14ac:dyDescent="0.3">
      <c r="A36" s="4">
        <v>11</v>
      </c>
      <c r="B36" s="4" t="s">
        <v>7</v>
      </c>
      <c r="C36" s="3" t="s">
        <v>18</v>
      </c>
      <c r="D36" s="4" t="s">
        <v>810</v>
      </c>
      <c r="E36" s="4" t="s">
        <v>811</v>
      </c>
      <c r="F36" s="4" t="s">
        <v>1779</v>
      </c>
      <c r="G36" s="4" t="s">
        <v>1780</v>
      </c>
      <c r="H36" s="156">
        <v>4.0983809451798983E-3</v>
      </c>
      <c r="I36" s="4" t="s">
        <v>1781</v>
      </c>
    </row>
    <row r="37" spans="1:9" ht="15.75" thickBot="1" x14ac:dyDescent="0.3">
      <c r="A37" s="6">
        <v>12</v>
      </c>
      <c r="B37" s="6" t="s">
        <v>7</v>
      </c>
      <c r="C37" s="5" t="s">
        <v>22</v>
      </c>
      <c r="D37" s="6" t="s">
        <v>818</v>
      </c>
      <c r="E37" s="6" t="s">
        <v>819</v>
      </c>
      <c r="F37" s="6" t="s">
        <v>1782</v>
      </c>
      <c r="G37" s="6" t="s">
        <v>1783</v>
      </c>
      <c r="H37" s="155">
        <v>5.3362349603877195E-2</v>
      </c>
      <c r="I37" s="6" t="s">
        <v>1784</v>
      </c>
    </row>
    <row r="38" spans="1:9" ht="15.75" thickBot="1" x14ac:dyDescent="0.3">
      <c r="A38" s="4">
        <v>13</v>
      </c>
      <c r="B38" s="4" t="s">
        <v>7</v>
      </c>
      <c r="C38" s="3" t="s">
        <v>17</v>
      </c>
      <c r="D38" s="4" t="s">
        <v>813</v>
      </c>
      <c r="E38" s="4" t="s">
        <v>814</v>
      </c>
      <c r="F38" s="4" t="s">
        <v>1785</v>
      </c>
      <c r="G38" s="4" t="s">
        <v>1786</v>
      </c>
      <c r="H38" s="172">
        <v>-1.1128866459918643E-2</v>
      </c>
      <c r="I38" s="4" t="s">
        <v>1787</v>
      </c>
    </row>
    <row r="39" spans="1:9" ht="15.75" thickBot="1" x14ac:dyDescent="0.3">
      <c r="A39" s="6">
        <v>14</v>
      </c>
      <c r="B39" s="6" t="s">
        <v>7</v>
      </c>
      <c r="C39" s="7">
        <v>44765</v>
      </c>
      <c r="D39" s="6" t="s">
        <v>815</v>
      </c>
      <c r="E39" s="6" t="s">
        <v>816</v>
      </c>
      <c r="F39" s="6" t="s">
        <v>1788</v>
      </c>
      <c r="G39" s="6" t="s">
        <v>1789</v>
      </c>
      <c r="H39" s="155">
        <v>1.969369524692868E-2</v>
      </c>
      <c r="I39" s="6" t="s">
        <v>1387</v>
      </c>
    </row>
    <row r="40" spans="1:9" ht="15.75" thickBot="1" x14ac:dyDescent="0.3">
      <c r="A40" s="4">
        <v>15</v>
      </c>
      <c r="B40" s="4" t="s">
        <v>7</v>
      </c>
      <c r="C40" s="3" t="s">
        <v>20</v>
      </c>
      <c r="D40" s="4" t="s">
        <v>823</v>
      </c>
      <c r="E40" s="4" t="s">
        <v>824</v>
      </c>
      <c r="F40" s="4" t="s">
        <v>1790</v>
      </c>
      <c r="G40" s="4" t="s">
        <v>1791</v>
      </c>
      <c r="H40" s="154">
        <v>3.4117761633433948E-2</v>
      </c>
      <c r="I40" s="4" t="s">
        <v>1714</v>
      </c>
    </row>
    <row r="41" spans="1:9" ht="15.75" thickBot="1" x14ac:dyDescent="0.3">
      <c r="A41" s="6">
        <v>16</v>
      </c>
      <c r="B41" s="6" t="s">
        <v>7</v>
      </c>
      <c r="C41" s="5" t="s">
        <v>19</v>
      </c>
      <c r="D41" s="6" t="s">
        <v>821</v>
      </c>
      <c r="E41" s="6" t="s">
        <v>822</v>
      </c>
      <c r="F41" s="6" t="s">
        <v>1792</v>
      </c>
      <c r="G41" s="6" t="s">
        <v>1434</v>
      </c>
      <c r="H41" s="155">
        <v>1.0472395237719508E-2</v>
      </c>
      <c r="I41" s="6" t="s">
        <v>1126</v>
      </c>
    </row>
    <row r="42" spans="1:9" ht="15.75" thickBot="1" x14ac:dyDescent="0.3">
      <c r="A42" s="4">
        <v>17</v>
      </c>
      <c r="B42" s="4" t="s">
        <v>7</v>
      </c>
      <c r="C42" s="3" t="s">
        <v>21</v>
      </c>
      <c r="D42" s="4" t="s">
        <v>825</v>
      </c>
      <c r="E42" s="4" t="s">
        <v>826</v>
      </c>
      <c r="F42" s="4" t="s">
        <v>1793</v>
      </c>
      <c r="G42" s="4" t="s">
        <v>1794</v>
      </c>
      <c r="H42" s="154">
        <v>1.5182451860371003E-2</v>
      </c>
      <c r="I42" s="4" t="s">
        <v>827</v>
      </c>
    </row>
    <row r="43" spans="1:9" ht="15.75" thickBot="1" x14ac:dyDescent="0.3">
      <c r="A43" s="6">
        <v>18</v>
      </c>
      <c r="B43" s="6" t="s">
        <v>7</v>
      </c>
      <c r="C43" s="5" t="s">
        <v>23</v>
      </c>
      <c r="D43" s="6" t="s">
        <v>828</v>
      </c>
      <c r="E43" s="6" t="s">
        <v>829</v>
      </c>
      <c r="F43" s="6" t="s">
        <v>1795</v>
      </c>
      <c r="G43" s="6" t="s">
        <v>638</v>
      </c>
      <c r="H43" s="157">
        <v>2.4126260729680164E-3</v>
      </c>
      <c r="I43" s="6" t="s">
        <v>1139</v>
      </c>
    </row>
    <row r="44" spans="1:9" ht="15.75" thickBot="1" x14ac:dyDescent="0.3">
      <c r="A44" s="4">
        <v>19</v>
      </c>
      <c r="B44" s="4" t="s">
        <v>7</v>
      </c>
      <c r="C44" s="3" t="s">
        <v>26</v>
      </c>
      <c r="D44" s="4" t="s">
        <v>832</v>
      </c>
      <c r="E44" s="4" t="s">
        <v>1796</v>
      </c>
      <c r="F44" s="4" t="s">
        <v>1797</v>
      </c>
      <c r="G44" s="4" t="s">
        <v>1798</v>
      </c>
      <c r="H44" s="154">
        <v>1.3317215493556604E-2</v>
      </c>
      <c r="I44" s="4" t="s">
        <v>1799</v>
      </c>
    </row>
    <row r="45" spans="1:9" ht="15.75" thickBot="1" x14ac:dyDescent="0.3">
      <c r="A45" s="6">
        <v>20</v>
      </c>
      <c r="B45" s="6" t="s">
        <v>7</v>
      </c>
      <c r="C45" s="5" t="s">
        <v>24</v>
      </c>
      <c r="D45" s="6" t="s">
        <v>834</v>
      </c>
      <c r="E45" s="6" t="s">
        <v>835</v>
      </c>
      <c r="F45" s="6" t="s">
        <v>1800</v>
      </c>
      <c r="G45" s="6" t="s">
        <v>1801</v>
      </c>
      <c r="H45" s="175">
        <v>-3.9043742652904298E-3</v>
      </c>
      <c r="I45" s="6" t="s">
        <v>1802</v>
      </c>
    </row>
    <row r="46" spans="1:9" ht="15.75" thickBot="1" x14ac:dyDescent="0.3">
      <c r="A46" s="4">
        <v>21</v>
      </c>
      <c r="B46" s="4" t="s">
        <v>7</v>
      </c>
      <c r="C46" s="3" t="s">
        <v>25</v>
      </c>
      <c r="D46" s="4" t="s">
        <v>836</v>
      </c>
      <c r="E46" s="4" t="s">
        <v>837</v>
      </c>
      <c r="F46" s="4" t="s">
        <v>1803</v>
      </c>
      <c r="G46" s="4" t="s">
        <v>1672</v>
      </c>
      <c r="H46" s="173">
        <v>-2.0751461184319162E-4</v>
      </c>
      <c r="I46" s="4" t="s">
        <v>355</v>
      </c>
    </row>
    <row r="47" spans="1:9" ht="15.75" thickBot="1" x14ac:dyDescent="0.3">
      <c r="A47" s="6">
        <v>22</v>
      </c>
      <c r="B47" s="6" t="s">
        <v>7</v>
      </c>
      <c r="C47" s="5" t="s">
        <v>27</v>
      </c>
      <c r="D47" s="6" t="s">
        <v>840</v>
      </c>
      <c r="E47" s="6" t="s">
        <v>841</v>
      </c>
      <c r="F47" s="6" t="s">
        <v>1804</v>
      </c>
      <c r="G47" s="6" t="s">
        <v>1805</v>
      </c>
      <c r="H47" s="174">
        <v>-7.0012712629901426E-3</v>
      </c>
      <c r="I47" s="6" t="s">
        <v>1648</v>
      </c>
    </row>
    <row r="48" spans="1:9" ht="15.75" thickBot="1" x14ac:dyDescent="0.3">
      <c r="A48" s="4">
        <v>23</v>
      </c>
      <c r="B48" s="4" t="s">
        <v>7</v>
      </c>
      <c r="C48" s="3" t="s">
        <v>28</v>
      </c>
      <c r="D48" s="4" t="s">
        <v>842</v>
      </c>
      <c r="E48" s="4" t="s">
        <v>843</v>
      </c>
      <c r="F48" s="4" t="s">
        <v>1806</v>
      </c>
      <c r="G48" s="4" t="s">
        <v>361</v>
      </c>
      <c r="H48" s="154">
        <v>2.3107517675056949E-2</v>
      </c>
      <c r="I48" s="4" t="s">
        <v>1743</v>
      </c>
    </row>
    <row r="49" spans="1:9" ht="15.75" thickBot="1" x14ac:dyDescent="0.3">
      <c r="A49" s="6">
        <v>24</v>
      </c>
      <c r="B49" s="6" t="s">
        <v>7</v>
      </c>
      <c r="C49" s="5" t="s">
        <v>29</v>
      </c>
      <c r="D49" s="6" t="s">
        <v>845</v>
      </c>
      <c r="E49" s="6" t="s">
        <v>846</v>
      </c>
      <c r="F49" s="6" t="s">
        <v>1807</v>
      </c>
      <c r="G49" s="6" t="s">
        <v>1808</v>
      </c>
      <c r="H49" s="174">
        <v>-5.7884224828248024E-3</v>
      </c>
      <c r="I49" s="6" t="s">
        <v>616</v>
      </c>
    </row>
    <row r="50" spans="1:9" ht="15.75" thickBot="1" x14ac:dyDescent="0.3">
      <c r="A50" s="4">
        <v>25</v>
      </c>
      <c r="B50" s="4" t="s">
        <v>7</v>
      </c>
      <c r="C50" s="3" t="s">
        <v>31</v>
      </c>
      <c r="D50" s="4" t="s">
        <v>848</v>
      </c>
      <c r="E50" s="4" t="s">
        <v>849</v>
      </c>
      <c r="F50" s="4" t="s">
        <v>1809</v>
      </c>
      <c r="G50" s="4" t="s">
        <v>1810</v>
      </c>
      <c r="H50" s="154">
        <v>1.2328952302719975E-2</v>
      </c>
      <c r="I50" s="4" t="s">
        <v>1497</v>
      </c>
    </row>
    <row r="51" spans="1:9" ht="15.75" thickBot="1" x14ac:dyDescent="0.3">
      <c r="A51" s="6">
        <v>26</v>
      </c>
      <c r="B51" s="6" t="s">
        <v>7</v>
      </c>
      <c r="C51" s="7">
        <v>44666</v>
      </c>
      <c r="D51" s="6" t="s">
        <v>850</v>
      </c>
      <c r="E51" s="6" t="s">
        <v>851</v>
      </c>
      <c r="F51" s="6" t="s">
        <v>1811</v>
      </c>
      <c r="G51" s="6" t="s">
        <v>1812</v>
      </c>
      <c r="H51" s="174">
        <v>-1.7169064328136464E-2</v>
      </c>
      <c r="I51" s="6" t="s">
        <v>1416</v>
      </c>
    </row>
    <row r="52" spans="1:9" ht="15.75" thickBot="1" x14ac:dyDescent="0.3">
      <c r="A52" s="4">
        <v>27</v>
      </c>
      <c r="B52" s="4" t="s">
        <v>30</v>
      </c>
      <c r="C52" s="8">
        <v>44843</v>
      </c>
      <c r="D52" s="4" t="s">
        <v>853</v>
      </c>
      <c r="E52" s="4" t="s">
        <v>854</v>
      </c>
      <c r="F52" s="4" t="s">
        <v>1813</v>
      </c>
      <c r="G52" s="4" t="s">
        <v>749</v>
      </c>
      <c r="H52" s="154">
        <v>5.8137533327883894E-3</v>
      </c>
      <c r="I52" s="4" t="s">
        <v>1501</v>
      </c>
    </row>
    <row r="53" spans="1:9" ht="15.75" thickBot="1" x14ac:dyDescent="0.3">
      <c r="A53" s="6">
        <v>28</v>
      </c>
      <c r="B53" s="6" t="s">
        <v>7</v>
      </c>
      <c r="C53" s="5" t="s">
        <v>32</v>
      </c>
      <c r="D53" s="6" t="s">
        <v>856</v>
      </c>
      <c r="E53" s="6" t="s">
        <v>392</v>
      </c>
      <c r="F53" s="6" t="s">
        <v>446</v>
      </c>
      <c r="G53" s="6" t="s">
        <v>1739</v>
      </c>
      <c r="H53" s="174">
        <v>-6.6257418856538438E-3</v>
      </c>
      <c r="I53" s="6" t="s">
        <v>1355</v>
      </c>
    </row>
    <row r="54" spans="1:9" ht="15.75" thickBot="1" x14ac:dyDescent="0.3">
      <c r="A54" s="4">
        <v>29</v>
      </c>
      <c r="B54" s="4" t="s">
        <v>30</v>
      </c>
      <c r="C54" s="3" t="s">
        <v>33</v>
      </c>
      <c r="D54" s="4" t="s">
        <v>858</v>
      </c>
      <c r="E54" s="4" t="s">
        <v>859</v>
      </c>
      <c r="F54" s="4" t="s">
        <v>1814</v>
      </c>
      <c r="G54" s="4" t="s">
        <v>1431</v>
      </c>
      <c r="H54" s="154">
        <v>1.0896273268206816E-2</v>
      </c>
      <c r="I54" s="4" t="s">
        <v>862</v>
      </c>
    </row>
    <row r="55" spans="1:9" ht="15.75" thickBot="1" x14ac:dyDescent="0.3">
      <c r="A55" s="6">
        <v>30</v>
      </c>
      <c r="B55" s="6" t="s">
        <v>30</v>
      </c>
      <c r="C55" s="5" t="s">
        <v>34</v>
      </c>
      <c r="D55" s="6" t="s">
        <v>863</v>
      </c>
      <c r="E55" s="6" t="s">
        <v>740</v>
      </c>
      <c r="F55" s="6" t="s">
        <v>1815</v>
      </c>
      <c r="G55" s="6" t="s">
        <v>1816</v>
      </c>
      <c r="H55" s="174">
        <v>-6.8024652830317184E-3</v>
      </c>
      <c r="I55" s="6" t="s">
        <v>1163</v>
      </c>
    </row>
    <row r="56" spans="1:9" ht="15.75" thickBot="1" x14ac:dyDescent="0.3">
      <c r="A56" s="4">
        <v>31</v>
      </c>
      <c r="B56" s="4" t="s">
        <v>30</v>
      </c>
      <c r="C56" s="3" t="s">
        <v>35</v>
      </c>
      <c r="D56" s="4" t="s">
        <v>864</v>
      </c>
      <c r="E56" s="4" t="s">
        <v>865</v>
      </c>
      <c r="F56" s="4" t="s">
        <v>1817</v>
      </c>
      <c r="G56" s="4" t="s">
        <v>1089</v>
      </c>
      <c r="H56" s="156">
        <v>6.7881350060297716E-4</v>
      </c>
      <c r="I56" s="4" t="s">
        <v>1710</v>
      </c>
    </row>
    <row r="57" spans="1:9" ht="15.75" thickBot="1" x14ac:dyDescent="0.3">
      <c r="A57" s="6">
        <v>32</v>
      </c>
      <c r="B57" s="6" t="s">
        <v>30</v>
      </c>
      <c r="C57" s="5" t="s">
        <v>38</v>
      </c>
      <c r="D57" s="6" t="s">
        <v>868</v>
      </c>
      <c r="E57" s="6" t="s">
        <v>869</v>
      </c>
      <c r="F57" s="6" t="s">
        <v>1818</v>
      </c>
      <c r="G57" s="6" t="s">
        <v>1819</v>
      </c>
      <c r="H57" s="155">
        <v>2.8387941971969352E-2</v>
      </c>
      <c r="I57" s="6" t="s">
        <v>630</v>
      </c>
    </row>
    <row r="58" spans="1:9" ht="15.75" thickBot="1" x14ac:dyDescent="0.3">
      <c r="A58" s="4">
        <v>33</v>
      </c>
      <c r="B58" s="4" t="s">
        <v>30</v>
      </c>
      <c r="C58" s="3" t="s">
        <v>37</v>
      </c>
      <c r="D58" s="4" t="s">
        <v>873</v>
      </c>
      <c r="E58" s="4" t="s">
        <v>874</v>
      </c>
      <c r="F58" s="4" t="s">
        <v>1820</v>
      </c>
      <c r="G58" s="4" t="s">
        <v>459</v>
      </c>
      <c r="H58" s="154">
        <v>1.1341729854973281E-2</v>
      </c>
      <c r="I58" s="4" t="s">
        <v>523</v>
      </c>
    </row>
    <row r="59" spans="1:9" ht="15.75" thickBot="1" x14ac:dyDescent="0.3">
      <c r="A59" s="6">
        <v>34</v>
      </c>
      <c r="B59" s="6" t="s">
        <v>30</v>
      </c>
      <c r="C59" s="5" t="s">
        <v>39</v>
      </c>
      <c r="D59" s="6" t="s">
        <v>875</v>
      </c>
      <c r="E59" s="6" t="s">
        <v>876</v>
      </c>
      <c r="F59" s="6" t="s">
        <v>1821</v>
      </c>
      <c r="G59" s="6" t="s">
        <v>612</v>
      </c>
      <c r="H59" s="175">
        <v>-3.0577032614511799E-3</v>
      </c>
      <c r="I59" s="6" t="s">
        <v>413</v>
      </c>
    </row>
    <row r="60" spans="1:9" ht="15.75" thickBot="1" x14ac:dyDescent="0.3">
      <c r="A60" s="4">
        <v>35</v>
      </c>
      <c r="B60" s="4" t="s">
        <v>30</v>
      </c>
      <c r="C60" s="3" t="s">
        <v>40</v>
      </c>
      <c r="D60" s="4" t="s">
        <v>877</v>
      </c>
      <c r="E60" s="4" t="s">
        <v>878</v>
      </c>
      <c r="F60" s="4" t="s">
        <v>1822</v>
      </c>
      <c r="G60" s="4" t="s">
        <v>1823</v>
      </c>
      <c r="H60" s="172">
        <v>-6.194464508808905E-2</v>
      </c>
      <c r="I60" s="4" t="s">
        <v>416</v>
      </c>
    </row>
    <row r="61" spans="1:9" ht="15.75" thickBot="1" x14ac:dyDescent="0.3">
      <c r="A61" s="6">
        <v>36</v>
      </c>
      <c r="B61" s="6" t="s">
        <v>30</v>
      </c>
      <c r="C61" s="5" t="s">
        <v>41</v>
      </c>
      <c r="D61" s="6" t="s">
        <v>880</v>
      </c>
      <c r="E61" s="6" t="s">
        <v>881</v>
      </c>
      <c r="F61" s="6" t="s">
        <v>1824</v>
      </c>
      <c r="G61" s="6" t="s">
        <v>984</v>
      </c>
      <c r="H61" s="155">
        <v>8.9727828633585464E-3</v>
      </c>
      <c r="I61" s="6" t="s">
        <v>772</v>
      </c>
    </row>
    <row r="62" spans="1:9" ht="15.75" thickBot="1" x14ac:dyDescent="0.3">
      <c r="A62" s="4">
        <v>37</v>
      </c>
      <c r="B62" s="4" t="s">
        <v>30</v>
      </c>
      <c r="C62" s="3" t="s">
        <v>42</v>
      </c>
      <c r="D62" s="4" t="s">
        <v>882</v>
      </c>
      <c r="E62" s="4" t="s">
        <v>883</v>
      </c>
      <c r="F62" s="4" t="s">
        <v>1825</v>
      </c>
      <c r="G62" s="4" t="s">
        <v>654</v>
      </c>
      <c r="H62" s="156">
        <v>2.3751854664647615E-3</v>
      </c>
      <c r="I62" s="4" t="s">
        <v>639</v>
      </c>
    </row>
    <row r="63" spans="1:9" ht="15.75" thickBot="1" x14ac:dyDescent="0.3">
      <c r="A63" s="6">
        <v>38</v>
      </c>
      <c r="B63" s="6" t="s">
        <v>30</v>
      </c>
      <c r="C63" s="5" t="s">
        <v>36</v>
      </c>
      <c r="D63" s="6" t="s">
        <v>884</v>
      </c>
      <c r="E63" s="6" t="s">
        <v>885</v>
      </c>
      <c r="F63" s="6" t="s">
        <v>1826</v>
      </c>
      <c r="G63" s="6" t="s">
        <v>980</v>
      </c>
      <c r="H63" s="155">
        <v>2.475501662478212E-2</v>
      </c>
      <c r="I63" s="6" t="s">
        <v>994</v>
      </c>
    </row>
    <row r="64" spans="1:9" ht="15.75" thickBot="1" x14ac:dyDescent="0.3">
      <c r="A64" s="4">
        <v>39</v>
      </c>
      <c r="B64" s="4" t="s">
        <v>30</v>
      </c>
      <c r="C64" s="3" t="s">
        <v>44</v>
      </c>
      <c r="D64" s="4" t="s">
        <v>887</v>
      </c>
      <c r="E64" s="4" t="s">
        <v>888</v>
      </c>
      <c r="F64" s="4" t="s">
        <v>1827</v>
      </c>
      <c r="G64" s="4" t="s">
        <v>463</v>
      </c>
      <c r="H64" s="154">
        <v>6.1794443996771795E-3</v>
      </c>
      <c r="I64" s="4" t="s">
        <v>655</v>
      </c>
    </row>
    <row r="65" spans="1:9" ht="15.75" thickBot="1" x14ac:dyDescent="0.3">
      <c r="A65" s="6">
        <v>40</v>
      </c>
      <c r="B65" s="6" t="s">
        <v>43</v>
      </c>
      <c r="C65" s="5" t="s">
        <v>45</v>
      </c>
      <c r="D65" s="6" t="s">
        <v>891</v>
      </c>
      <c r="E65" s="6" t="s">
        <v>892</v>
      </c>
      <c r="F65" s="6" t="s">
        <v>1828</v>
      </c>
      <c r="G65" s="6" t="s">
        <v>1089</v>
      </c>
      <c r="H65" s="157">
        <v>3.4222442954011546E-3</v>
      </c>
      <c r="I65" s="6" t="s">
        <v>551</v>
      </c>
    </row>
    <row r="66" spans="1:9" ht="15.75" thickBot="1" x14ac:dyDescent="0.3">
      <c r="A66" s="170"/>
      <c r="B66" s="171"/>
      <c r="C66" s="168" t="s">
        <v>46</v>
      </c>
      <c r="D66" s="169" t="s">
        <v>894</v>
      </c>
      <c r="E66" s="169" t="s">
        <v>1829</v>
      </c>
      <c r="F66" s="169" t="s">
        <v>1830</v>
      </c>
      <c r="G66" s="169" t="s">
        <v>1831</v>
      </c>
      <c r="H66" s="186">
        <v>1.4649869569692116E-2</v>
      </c>
    </row>
  </sheetData>
  <sortState xmlns:xlrd2="http://schemas.microsoft.com/office/spreadsheetml/2017/richdata2" ref="A26:G65">
    <sortCondition descending="1" ref="D26:D65"/>
  </sortState>
  <mergeCells count="3">
    <mergeCell ref="A2:D2"/>
    <mergeCell ref="A22:E22"/>
    <mergeCell ref="G24:H24"/>
  </mergeCells>
  <pageMargins left="0.7" right="0.7" top="0.75" bottom="0.75" header="0.3" footer="0.3"/>
  <pageSetup orientation="portrait" horizontalDpi="4294967295" verticalDpi="429496729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INDICE</vt:lpstr>
      <vt:lpstr>Activos</vt:lpstr>
      <vt:lpstr>Composición Activo</vt:lpstr>
      <vt:lpstr>Fondos Disponibles</vt:lpstr>
      <vt:lpstr>Inversiones</vt:lpstr>
      <vt:lpstr>Cartera de Crédito</vt:lpstr>
      <vt:lpstr>Calidad de crédito</vt:lpstr>
      <vt:lpstr>Morosidad</vt:lpstr>
      <vt:lpstr>Pasivos</vt:lpstr>
      <vt:lpstr>Composición Pasivo</vt:lpstr>
      <vt:lpstr>Oblig. con el Público</vt:lpstr>
      <vt:lpstr>Depósitos a la Vista</vt:lpstr>
      <vt:lpstr>Depósitos a Plazo</vt:lpstr>
      <vt:lpstr>Patrimonio</vt:lpstr>
      <vt:lpstr>Composición Patrimonio</vt:lpstr>
      <vt:lpstr>Capital Social</vt:lpstr>
      <vt:lpstr>Reservas</vt:lpstr>
      <vt:lpstr>Ingresos</vt:lpstr>
      <vt:lpstr>Gastos</vt:lpstr>
      <vt:lpstr>Excedentes</vt:lpstr>
      <vt:lpstr>Grado de Absorción</vt:lpstr>
      <vt:lpstr>Cobertura Cartera Imp.</vt:lpstr>
      <vt:lpstr>Solvencia</vt:lpstr>
      <vt:lpstr>ROA</vt:lpstr>
      <vt:lpstr>ROE</vt:lpstr>
      <vt:lpstr>Liquidez 1ra. Línea</vt:lpstr>
      <vt:lpstr>Liquidez 2da. Línea</vt:lpstr>
      <vt:lpstr>Mapa Riesgo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2021-10-18T20:27:58Z</dcterms:created>
  <dcterms:modified xsi:type="dcterms:W3CDTF">2022-02-24T14:24:22Z</dcterms:modified>
</cp:coreProperties>
</file>